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72.25.0.220\CountyAuditor\Share - AP\Travel Voucher and Policy\"/>
    </mc:Choice>
  </mc:AlternateContent>
  <xr:revisionPtr revIDLastSave="0" documentId="13_ncr:1_{2DA5B18E-87E1-481C-B420-0950DBCF12C1}" xr6:coauthVersionLast="36" xr6:coauthVersionMax="36" xr10:uidLastSave="{00000000-0000-0000-0000-000000000000}"/>
  <bookViews>
    <workbookView xWindow="32760" yWindow="32760" windowWidth="23250" windowHeight="12570" xr2:uid="{00000000-000D-0000-FFFF-FFFF00000000}"/>
  </bookViews>
  <sheets>
    <sheet name="Overnight" sheetId="1" r:id="rId1"/>
    <sheet name="Day Trip" sheetId="2" r:id="rId2"/>
    <sheet name="POV In County Miles Only" sheetId="3" r:id="rId3"/>
  </sheets>
  <definedNames>
    <definedName name="_xlnm.Print_Area" localSheetId="1">'Day Trip'!$A$1:$P$43</definedName>
    <definedName name="_xlnm.Print_Area" localSheetId="0">Overnight!$A$1:$S$53</definedName>
    <definedName name="_xlnm.Print_Area" localSheetId="2">'POV In County Miles Only'!$A$1:$E$34</definedName>
  </definedNames>
  <calcPr calcId="191029"/>
</workbook>
</file>

<file path=xl/calcChain.xml><?xml version="1.0" encoding="utf-8"?>
<calcChain xmlns="http://schemas.openxmlformats.org/spreadsheetml/2006/main">
  <c r="E34" i="3" l="1"/>
  <c r="E32" i="3"/>
  <c r="E9" i="3"/>
  <c r="E10" i="3"/>
  <c r="E11" i="3"/>
  <c r="E12" i="3"/>
  <c r="E13" i="3"/>
  <c r="E14" i="3"/>
  <c r="E15" i="3"/>
  <c r="E16" i="3"/>
  <c r="E17" i="3"/>
  <c r="E18" i="3"/>
  <c r="E19" i="3"/>
  <c r="E20" i="3"/>
  <c r="E21" i="3"/>
  <c r="E22" i="3"/>
  <c r="E23" i="3"/>
  <c r="E24" i="3"/>
  <c r="E25" i="3"/>
  <c r="E26" i="3"/>
  <c r="E27" i="3"/>
  <c r="E28" i="3"/>
  <c r="E29" i="3"/>
  <c r="E30" i="3"/>
  <c r="E31" i="3"/>
  <c r="E8" i="3"/>
  <c r="R14" i="1" l="1"/>
  <c r="M23" i="2" l="1"/>
  <c r="K23" i="2"/>
  <c r="I23" i="2"/>
  <c r="G23" i="2"/>
  <c r="E19" i="2"/>
  <c r="G11" i="2"/>
  <c r="O11" i="2" s="1"/>
  <c r="P79" i="2"/>
  <c r="K74" i="2"/>
  <c r="K16" i="2"/>
  <c r="M74" i="2"/>
  <c r="M16" i="2"/>
  <c r="I74" i="2"/>
  <c r="G74" i="2"/>
  <c r="G16" i="2"/>
  <c r="I16" i="2"/>
  <c r="E74" i="2"/>
  <c r="E16" i="2" s="1"/>
  <c r="O16" i="2" s="1"/>
  <c r="C74" i="2"/>
  <c r="P83" i="2"/>
  <c r="M83" i="2"/>
  <c r="K83" i="2"/>
  <c r="I83" i="2"/>
  <c r="G83" i="2"/>
  <c r="E83" i="2"/>
  <c r="C83" i="2"/>
  <c r="E23" i="2"/>
  <c r="O23" i="2" s="1"/>
  <c r="M19" i="2"/>
  <c r="K19" i="2"/>
  <c r="I19" i="2"/>
  <c r="G19" i="2"/>
  <c r="P25" i="1"/>
  <c r="N25" i="1"/>
  <c r="L25" i="1"/>
  <c r="J25" i="1"/>
  <c r="P30" i="1"/>
  <c r="N30" i="1"/>
  <c r="L30" i="1"/>
  <c r="J30" i="1"/>
  <c r="H30" i="1"/>
  <c r="H25" i="1"/>
  <c r="F30" i="1"/>
  <c r="D30" i="1"/>
  <c r="F25" i="1"/>
  <c r="D25" i="1"/>
  <c r="P81" i="2"/>
  <c r="D94" i="1"/>
  <c r="D22" i="1" s="1"/>
  <c r="P94" i="1"/>
  <c r="P22" i="1"/>
  <c r="N94" i="1"/>
  <c r="L94" i="1"/>
  <c r="J94" i="1"/>
  <c r="H94" i="1"/>
  <c r="F94" i="1"/>
  <c r="P86" i="1"/>
  <c r="N86" i="1"/>
  <c r="L86" i="1"/>
  <c r="J86" i="1"/>
  <c r="H86" i="1"/>
  <c r="F86" i="1"/>
  <c r="D86" i="1"/>
  <c r="P21" i="1"/>
  <c r="P20" i="1"/>
  <c r="P19" i="1"/>
  <c r="N21" i="1"/>
  <c r="N20" i="1"/>
  <c r="N19" i="1"/>
  <c r="L21" i="1"/>
  <c r="L20" i="1"/>
  <c r="L19" i="1"/>
  <c r="J21" i="1"/>
  <c r="J20" i="1"/>
  <c r="J19" i="1"/>
  <c r="H21" i="1"/>
  <c r="H20" i="1"/>
  <c r="H19" i="1"/>
  <c r="F21" i="1"/>
  <c r="F20" i="1"/>
  <c r="F19" i="1"/>
  <c r="P34" i="1"/>
  <c r="N34" i="1"/>
  <c r="L34" i="1"/>
  <c r="J34" i="1"/>
  <c r="H34" i="1"/>
  <c r="F34" i="1"/>
  <c r="D34" i="1"/>
  <c r="R34" i="1" s="1"/>
  <c r="R26" i="1"/>
  <c r="S94" i="1"/>
  <c r="S90" i="1"/>
  <c r="S96" i="1"/>
  <c r="N22" i="1"/>
  <c r="L22" i="1"/>
  <c r="F22" i="1"/>
  <c r="H22" i="1"/>
  <c r="J22" i="1"/>
  <c r="R22" i="1" l="1"/>
  <c r="O29" i="2"/>
  <c r="O30" i="2"/>
  <c r="O28" i="2"/>
  <c r="R39" i="1" l="1"/>
  <c r="S92" i="1"/>
  <c r="R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Butts</author>
  </authors>
  <commentList>
    <comment ref="A20" authorId="0" shapeId="0" xr:uid="{00000000-0006-0000-0100-000001000000}">
      <text>
        <r>
          <rPr>
            <b/>
            <sz val="9"/>
            <color indexed="81"/>
            <rFont val="Tahoma"/>
            <family val="2"/>
          </rPr>
          <t xml:space="preserve">
Explanation for Other Expenses</t>
        </r>
      </text>
    </comment>
    <comment ref="A21" authorId="0" shapeId="0" xr:uid="{00000000-0006-0000-0100-000002000000}">
      <text>
        <r>
          <rPr>
            <b/>
            <sz val="9"/>
            <color indexed="81"/>
            <rFont val="Tahoma"/>
            <family val="2"/>
          </rPr>
          <t xml:space="preserve">
Explanation for Other Expenses</t>
        </r>
      </text>
    </comment>
    <comment ref="A22" authorId="0" shapeId="0" xr:uid="{00000000-0006-0000-0100-000003000000}">
      <text>
        <r>
          <rPr>
            <b/>
            <sz val="9"/>
            <color indexed="81"/>
            <rFont val="Tahoma"/>
            <family val="2"/>
          </rPr>
          <t xml:space="preserve">
Explanation for Other Expenses</t>
        </r>
      </text>
    </comment>
  </commentList>
</comments>
</file>

<file path=xl/sharedStrings.xml><?xml version="1.0" encoding="utf-8"?>
<sst xmlns="http://schemas.openxmlformats.org/spreadsheetml/2006/main" count="106" uniqueCount="78">
  <si>
    <t>Name</t>
  </si>
  <si>
    <t>Department</t>
  </si>
  <si>
    <t>Date</t>
  </si>
  <si>
    <t>Total</t>
  </si>
  <si>
    <t xml:space="preserve">Total </t>
  </si>
  <si>
    <t>For Auditor Use Only</t>
  </si>
  <si>
    <t>Origin Address</t>
  </si>
  <si>
    <t>Room/tax/fees</t>
  </si>
  <si>
    <t xml:space="preserve"> Date(s)</t>
  </si>
  <si>
    <r>
      <t xml:space="preserve">Lodging </t>
    </r>
    <r>
      <rPr>
        <sz val="9"/>
        <rFont val="Arial"/>
        <family val="2"/>
      </rPr>
      <t>(Itemized Receipts Required)</t>
    </r>
  </si>
  <si>
    <t>Notes to Auditor</t>
  </si>
  <si>
    <t>Department Head/Elected Official Reviewed &amp; Approved Signature</t>
  </si>
  <si>
    <t>Traveler Signature</t>
  </si>
  <si>
    <t>Travel Purpose (State title of event/training or other travel purpose)</t>
  </si>
  <si>
    <t>Destination Address</t>
  </si>
  <si>
    <t>Travel Date(s)</t>
  </si>
  <si>
    <t>Training Date(s)</t>
  </si>
  <si>
    <r>
      <t>Other</t>
    </r>
    <r>
      <rPr>
        <sz val="9"/>
        <rFont val="Arial"/>
        <family val="2"/>
      </rPr>
      <t xml:space="preserve"> (Receipts Required - State items below; i.e. parking, tolls, registration, additional transportation)</t>
    </r>
  </si>
  <si>
    <t>Charge to Budget Line Item Number:</t>
  </si>
  <si>
    <t xml:space="preserve">Actual Mileage Traveled </t>
  </si>
  <si>
    <t>Total Other</t>
  </si>
  <si>
    <t>Breakfast     (-$13)</t>
  </si>
  <si>
    <t>Dinner         (-$26)</t>
  </si>
  <si>
    <t>Lunch          (-$15)</t>
  </si>
  <si>
    <t>Mileage</t>
  </si>
  <si>
    <t>Date(s)</t>
  </si>
  <si>
    <r>
      <rPr>
        <b/>
        <i/>
        <sz val="12"/>
        <rFont val="Arial"/>
        <family val="2"/>
      </rPr>
      <t>Meals</t>
    </r>
    <r>
      <rPr>
        <b/>
        <sz val="8"/>
        <rFont val="Arial"/>
        <family val="2"/>
      </rPr>
      <t xml:space="preserve"> </t>
    </r>
    <r>
      <rPr>
        <sz val="8"/>
        <rFont val="Arial"/>
        <family val="2"/>
      </rPr>
      <t xml:space="preserve">(1st/last day=$44.25. Full days=$59. Check box for provided meals ONLY on full days, not 1st/last days. $5 incidentals received on full days even if all meals provided.)   </t>
    </r>
    <r>
      <rPr>
        <i/>
        <sz val="12"/>
        <rFont val="Arial"/>
        <family val="2"/>
      </rPr>
      <t xml:space="preserve"> </t>
    </r>
  </si>
  <si>
    <t>Check on first &amp; last day:</t>
  </si>
  <si>
    <t>Date   __________ Check # _________</t>
  </si>
  <si>
    <t>Vendor #__________   Claim # __________</t>
  </si>
  <si>
    <t>Bandera County</t>
  </si>
  <si>
    <t>Day Trip Travel Voucher</t>
  </si>
  <si>
    <t>Overnight Travel Voucher</t>
  </si>
  <si>
    <r>
      <t>Other</t>
    </r>
    <r>
      <rPr>
        <sz val="9"/>
        <rFont val="Arial"/>
        <family val="2"/>
      </rPr>
      <t xml:space="preserve"> (Receipts Required - State items below; i.e. parking, tolls, registration, additional transportation, meals for prisoners.)</t>
    </r>
  </si>
  <si>
    <r>
      <rPr>
        <b/>
        <sz val="10"/>
        <rFont val="Arial"/>
        <family val="2"/>
      </rPr>
      <t>- Far right column</t>
    </r>
    <r>
      <rPr>
        <sz val="10"/>
        <rFont val="Arial"/>
        <family val="2"/>
      </rPr>
      <t>: check box for any expenses to be reimbursed traveler - leave unchecked for expenses covered by county check or credit card.</t>
    </r>
  </si>
  <si>
    <t>Check box to  reimburse traveler</t>
  </si>
  <si>
    <r>
      <t xml:space="preserve">- Multiple employees traveling/lodging together may have one person pay for lodging and that person claim the entire bill (note names of all travelers on the receipt). Same employee or another may claim the entire mileage reimbursement. If lodging cost increases due to additional </t>
    </r>
    <r>
      <rPr>
        <b/>
        <sz val="10"/>
        <rFont val="Arial"/>
        <family val="2"/>
      </rPr>
      <t>personal</t>
    </r>
    <r>
      <rPr>
        <sz val="10"/>
        <rFont val="Arial"/>
        <family val="2"/>
      </rPr>
      <t xml:space="preserve"> guests, employee must claim the single lodging rate on the voucher and reduce any additional charged taxes.</t>
    </r>
  </si>
  <si>
    <t xml:space="preserve">- Full day meal rate of $59 (not 1st/last travel days) must be reduced by the breakfast ($13), lunch ($15), or dinner ($26) rate if provided. See travel policy for more info. To remove meals using this automated spreadsheet, check the box in the meal cell itself for the date meal was provided. </t>
  </si>
  <si>
    <r>
      <t xml:space="preserve">- </t>
    </r>
    <r>
      <rPr>
        <b/>
        <sz val="10"/>
        <rFont val="Arial"/>
        <family val="2"/>
      </rPr>
      <t>Far right column</t>
    </r>
    <r>
      <rPr>
        <sz val="10"/>
        <rFont val="Arial"/>
        <family val="2"/>
      </rPr>
      <t>: check box for any expenses to be reimbursed traveler - leave unchecked for expenses covered by county check or credit card.</t>
    </r>
  </si>
  <si>
    <t>by Payroll</t>
  </si>
  <si>
    <t>Reimburse</t>
  </si>
  <si>
    <t>Vendor #__________   Claim # ___________</t>
  </si>
  <si>
    <t>Travel Purpose (Title of event/training or other purpose)</t>
  </si>
  <si>
    <t>Payroll Reimbursement</t>
  </si>
  <si>
    <t>Date   ____________ Check # ___________</t>
  </si>
  <si>
    <t>Total miles each day</t>
  </si>
  <si>
    <t>- Detailed receipts, except personal meals, must be included. Tape receipts smaller than 8.5x11" to 8.5x11 paper.</t>
  </si>
  <si>
    <t xml:space="preserve">- Submit claim within 1 week of return. Claims 91 days past return or 15 days after new fiscal year starts may be denied.  </t>
  </si>
  <si>
    <t>- Meal rates for non-overnight travel are: $15 for less than 120 miles round trip or $35 for 120 miles and over.  This payment is taxed and paid through the employee's paycheck.</t>
  </si>
  <si>
    <r>
      <rPr>
        <b/>
        <i/>
        <sz val="11"/>
        <rFont val="Arial"/>
        <family val="2"/>
      </rPr>
      <t>Meals Rate</t>
    </r>
    <r>
      <rPr>
        <b/>
        <sz val="8"/>
        <rFont val="Arial"/>
        <family val="2"/>
      </rPr>
      <t xml:space="preserve"> </t>
    </r>
    <r>
      <rPr>
        <sz val="8"/>
        <rFont val="Arial"/>
        <family val="2"/>
      </rPr>
      <t xml:space="preserve">(Travel for less than 120 miles round trip is $15.  Travel 120 miles or more round trip is $35.)   </t>
    </r>
    <r>
      <rPr>
        <i/>
        <sz val="12"/>
        <rFont val="Arial"/>
        <family val="2"/>
      </rPr>
      <t xml:space="preserve"> </t>
    </r>
  </si>
  <si>
    <t>Accounts Payable Reimbursement</t>
  </si>
  <si>
    <t>* Any county check/credit card payment used for this trip</t>
  </si>
  <si>
    <t xml:space="preserve">  must be noted above and detailed receipt attached</t>
  </si>
  <si>
    <t>Accounts Payable Reimbursement:</t>
  </si>
  <si>
    <t>Total Travel Expense:</t>
  </si>
  <si>
    <t>- Claim advances (register/etc) above (don't check reimb box). Note in Notes to Auditor (ie. Reg paid by county check/credit card)</t>
  </si>
  <si>
    <t>- Claim advance payments (registration/hotel/etc) above (don't check reimb box). Note advance above (ie. Hotel paid by county check/credit card)</t>
  </si>
  <si>
    <r>
      <rPr>
        <sz val="12"/>
        <rFont val="Arial"/>
        <family val="2"/>
      </rPr>
      <t>Miles</t>
    </r>
    <r>
      <rPr>
        <sz val="10"/>
        <rFont val="Arial"/>
        <family val="2"/>
      </rPr>
      <t xml:space="preserve"> @ .67 cents/mile</t>
    </r>
  </si>
  <si>
    <t>Miles @ .67 cents/mile</t>
  </si>
  <si>
    <t>Day Trip Travel Voucher Version 01/01/2024</t>
  </si>
  <si>
    <t>Overnight Travel Voucher Version 01/01/2024</t>
  </si>
  <si>
    <t>I certify claimed expenses were incurred personally by traveler for the purpose stated. Traveler has not been reimbursed from any other source for expenses listed and this request is correct to the best of my knowledge.</t>
  </si>
  <si>
    <t>I certify claimed expenses above were incurred personally by traveler for the purpose stated. Traveler has not been reimbursed from any other source for any expenses listed and this request is correct to the best of my knowledge.</t>
  </si>
  <si>
    <t>Total Cost for Trip(s)</t>
  </si>
  <si>
    <t>a gov cr. card, check or advance</t>
  </si>
  <si>
    <t>I did / did not (circle one) use</t>
  </si>
  <si>
    <t>(notate below all use/advances)</t>
  </si>
  <si>
    <t>TOTAL DUE</t>
  </si>
  <si>
    <r>
      <t xml:space="preserve">X </t>
    </r>
    <r>
      <rPr>
        <sz val="8"/>
        <rFont val="Arial"/>
        <family val="2"/>
      </rPr>
      <t>(MILEAGE RATE)</t>
    </r>
  </si>
  <si>
    <t>TOTAL MILES</t>
  </si>
  <si>
    <t>Total Miles Traveled</t>
  </si>
  <si>
    <t>Ending Mileage</t>
  </si>
  <si>
    <t>Beginning Mileage</t>
  </si>
  <si>
    <t>Origin and Destination / Purpose</t>
  </si>
  <si>
    <t>GL Coding: ____________________</t>
  </si>
  <si>
    <t>Employee Name: _________________________</t>
  </si>
  <si>
    <t>Personal Vehicle Mileage Reimbursement Request</t>
  </si>
  <si>
    <t>Hotel Room was paid on the Auditor Comdata Credit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</si>
</sst>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mm/dd/yy;@"/>
    <numFmt numFmtId="165" formatCode="&quot;$&quot;#,##0.00"/>
    <numFmt numFmtId="166" formatCode="[$-409]d\-mmm;@"/>
    <numFmt numFmtId="167" formatCode="0.0"/>
    <numFmt numFmtId="168" formatCode="#,##0.0_);\(#,##0.0\)"/>
    <numFmt numFmtId="169" formatCode="_(&quot;$&quot;* #,##0.000_);_(&quot;$&quot;* \(#,##0.000\);_(&quot;$&quot;* &quot;-&quot;??_);_(@_)"/>
  </numFmts>
  <fonts count="33" x14ac:knownFonts="1">
    <font>
      <sz val="10"/>
      <name val="Arial"/>
    </font>
    <font>
      <sz val="10"/>
      <name val="Arial"/>
      <family val="2"/>
    </font>
    <font>
      <b/>
      <sz val="10"/>
      <name val="Arial"/>
      <family val="2"/>
    </font>
    <font>
      <b/>
      <i/>
      <sz val="12"/>
      <name val="Arial"/>
      <family val="2"/>
    </font>
    <font>
      <b/>
      <sz val="12"/>
      <name val="Arial"/>
      <family val="2"/>
    </font>
    <font>
      <b/>
      <sz val="14"/>
      <name val="Arial"/>
      <family val="2"/>
    </font>
    <font>
      <sz val="10"/>
      <name val="Arial"/>
      <family val="2"/>
    </font>
    <font>
      <sz val="7"/>
      <name val="Arial"/>
      <family val="2"/>
    </font>
    <font>
      <sz val="8"/>
      <name val="Arial"/>
      <family val="2"/>
    </font>
    <font>
      <b/>
      <i/>
      <sz val="36"/>
      <name val="Arial"/>
      <family val="2"/>
    </font>
    <font>
      <sz val="12"/>
      <name val="Arial"/>
      <family val="2"/>
    </font>
    <font>
      <sz val="11"/>
      <name val="Arial"/>
      <family val="2"/>
    </font>
    <font>
      <sz val="9"/>
      <name val="Arial"/>
      <family val="2"/>
    </font>
    <font>
      <i/>
      <sz val="12"/>
      <name val="Arial"/>
      <family val="2"/>
    </font>
    <font>
      <b/>
      <sz val="8"/>
      <name val="Arial"/>
      <family val="2"/>
    </font>
    <font>
      <b/>
      <sz val="15"/>
      <name val="Arial"/>
      <family val="2"/>
    </font>
    <font>
      <i/>
      <sz val="11"/>
      <name val="Arial"/>
      <family val="2"/>
    </font>
    <font>
      <sz val="8.5"/>
      <name val="Arial"/>
      <family val="2"/>
    </font>
    <font>
      <sz val="11.5"/>
      <name val="Arial"/>
      <family val="2"/>
    </font>
    <font>
      <b/>
      <sz val="16"/>
      <name val="Arial"/>
      <family val="2"/>
    </font>
    <font>
      <sz val="14"/>
      <name val="Arial"/>
      <family val="2"/>
    </font>
    <font>
      <b/>
      <sz val="9"/>
      <color indexed="81"/>
      <name val="Tahoma"/>
      <family val="2"/>
    </font>
    <font>
      <b/>
      <i/>
      <sz val="11"/>
      <name val="Arial"/>
      <family val="2"/>
    </font>
    <font>
      <b/>
      <sz val="11"/>
      <name val="Arial"/>
      <family val="2"/>
    </font>
    <font>
      <b/>
      <sz val="13.5"/>
      <name val="Arial"/>
      <family val="2"/>
    </font>
    <font>
      <u/>
      <sz val="10"/>
      <name val="Arial"/>
      <family val="2"/>
    </font>
    <font>
      <u val="singleAccounting"/>
      <sz val="10"/>
      <color theme="0"/>
      <name val="Arial"/>
      <family val="2"/>
    </font>
    <font>
      <sz val="10"/>
      <color theme="0"/>
      <name val="Arial"/>
      <family val="2"/>
    </font>
    <font>
      <b/>
      <u/>
      <sz val="10"/>
      <color rgb="FFFF0000"/>
      <name val="Arial"/>
      <family val="2"/>
    </font>
    <font>
      <b/>
      <sz val="12"/>
      <color rgb="FFFF0000"/>
      <name val="Arial"/>
      <family val="2"/>
    </font>
    <font>
      <b/>
      <sz val="11.5"/>
      <color rgb="FFFF0000"/>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96">
    <xf numFmtId="0" fontId="0" fillId="0" borderId="0" xfId="0"/>
    <xf numFmtId="0" fontId="0" fillId="0" borderId="1" xfId="0" applyBorder="1"/>
    <xf numFmtId="0" fontId="2" fillId="0" borderId="0" xfId="0" applyFont="1"/>
    <xf numFmtId="0" fontId="3" fillId="0" borderId="0" xfId="0" applyFont="1"/>
    <xf numFmtId="0" fontId="4" fillId="0" borderId="0" xfId="0" applyFont="1"/>
    <xf numFmtId="0" fontId="0" fillId="0" borderId="0" xfId="0" applyAlignment="1">
      <alignment horizontal="center"/>
    </xf>
    <xf numFmtId="44" fontId="2" fillId="0" borderId="0" xfId="1" applyFont="1" applyBorder="1"/>
    <xf numFmtId="0" fontId="5" fillId="0" borderId="0" xfId="0" applyFont="1" applyAlignment="1">
      <alignment horizontal="center"/>
    </xf>
    <xf numFmtId="0" fontId="1" fillId="0" borderId="0" xfId="0" applyFont="1"/>
    <xf numFmtId="0" fontId="10" fillId="0" borderId="0" xfId="0" applyFont="1"/>
    <xf numFmtId="0" fontId="9" fillId="0" borderId="0" xfId="0" applyFont="1" applyAlignment="1">
      <alignment horizontal="center"/>
    </xf>
    <xf numFmtId="0" fontId="1" fillId="0" borderId="1" xfId="0" applyFont="1" applyBorder="1"/>
    <xf numFmtId="0" fontId="0" fillId="0" borderId="0" xfId="0" applyAlignment="1">
      <alignment vertical="top" wrapText="1"/>
    </xf>
    <xf numFmtId="0" fontId="1" fillId="0" borderId="0" xfId="0" applyFont="1" applyAlignment="1">
      <alignment horizontal="center"/>
    </xf>
    <xf numFmtId="0" fontId="5" fillId="0" borderId="0" xfId="0" applyFont="1" applyAlignment="1">
      <alignment horizontal="right"/>
    </xf>
    <xf numFmtId="0" fontId="10" fillId="0" borderId="0" xfId="0" applyFont="1" applyAlignment="1">
      <alignment vertical="center"/>
    </xf>
    <xf numFmtId="0" fontId="5" fillId="0" borderId="0" xfId="0" applyFont="1" applyAlignment="1">
      <alignment horizontal="left"/>
    </xf>
    <xf numFmtId="0" fontId="0" fillId="0" borderId="0" xfId="0" applyAlignment="1">
      <alignment horizontal="left"/>
    </xf>
    <xf numFmtId="0" fontId="15" fillId="0" borderId="0" xfId="0" applyFont="1"/>
    <xf numFmtId="0" fontId="11" fillId="0" borderId="0" xfId="0" applyFont="1"/>
    <xf numFmtId="0" fontId="11" fillId="0" borderId="1" xfId="0" applyFont="1" applyBorder="1"/>
    <xf numFmtId="0" fontId="11" fillId="0" borderId="0" xfId="0" applyFont="1" applyAlignment="1">
      <alignment horizontal="right"/>
    </xf>
    <xf numFmtId="0" fontId="11" fillId="0" borderId="0" xfId="0" applyFont="1" applyAlignment="1">
      <alignment horizontal="left"/>
    </xf>
    <xf numFmtId="0" fontId="0" fillId="0" borderId="0" xfId="0" applyAlignment="1">
      <alignment horizontal="right"/>
    </xf>
    <xf numFmtId="0" fontId="1" fillId="0" borderId="0" xfId="0" applyFont="1" applyAlignment="1">
      <alignment horizontal="center" vertical="center"/>
    </xf>
    <xf numFmtId="165" fontId="2" fillId="0" borderId="2" xfId="1" applyNumberFormat="1" applyFont="1" applyBorder="1"/>
    <xf numFmtId="16" fontId="1" fillId="0" borderId="1" xfId="0" applyNumberFormat="1" applyFont="1" applyBorder="1" applyAlignment="1" applyProtection="1">
      <alignment horizontal="center" vertical="center"/>
      <protection locked="0"/>
    </xf>
    <xf numFmtId="16" fontId="1" fillId="0" borderId="0" xfId="0" applyNumberFormat="1" applyFont="1" applyAlignment="1">
      <alignment horizontal="center" vertical="center"/>
    </xf>
    <xf numFmtId="7" fontId="1" fillId="0" borderId="1" xfId="1" applyNumberFormat="1" applyFont="1" applyBorder="1" applyAlignment="1" applyProtection="1">
      <alignment horizontal="left"/>
    </xf>
    <xf numFmtId="7" fontId="1" fillId="0" borderId="0" xfId="1" applyNumberFormat="1" applyFont="1" applyAlignment="1" applyProtection="1">
      <alignment horizontal="center" vertical="center"/>
    </xf>
    <xf numFmtId="44" fontId="1" fillId="0" borderId="0" xfId="1" applyFont="1" applyAlignment="1" applyProtection="1">
      <alignment horizontal="center" vertical="center"/>
    </xf>
    <xf numFmtId="0" fontId="10" fillId="0" borderId="0" xfId="0" applyFont="1" applyAlignment="1">
      <alignment horizontal="left" vertical="center"/>
    </xf>
    <xf numFmtId="164" fontId="10" fillId="0" borderId="0" xfId="0" applyNumberFormat="1" applyFont="1" applyAlignment="1">
      <alignment horizontal="left" vertical="center"/>
    </xf>
    <xf numFmtId="7" fontId="1" fillId="0" borderId="0" xfId="1" applyNumberFormat="1" applyFont="1" applyBorder="1" applyAlignment="1" applyProtection="1">
      <alignment horizontal="left"/>
    </xf>
    <xf numFmtId="0" fontId="0" fillId="0" borderId="0" xfId="0" applyProtection="1">
      <protection locked="0"/>
    </xf>
    <xf numFmtId="0" fontId="0" fillId="0" borderId="3" xfId="0" applyBorder="1"/>
    <xf numFmtId="0" fontId="11" fillId="0" borderId="4" xfId="0" applyFont="1" applyBorder="1" applyAlignment="1">
      <alignment horizontal="center" vertical="top" wrapText="1"/>
    </xf>
    <xf numFmtId="0" fontId="5" fillId="0" borderId="5" xfId="0" applyFont="1" applyBorder="1" applyAlignment="1">
      <alignment horizontal="center"/>
    </xf>
    <xf numFmtId="7" fontId="1" fillId="0" borderId="1" xfId="1" applyNumberFormat="1" applyFont="1" applyBorder="1" applyAlignment="1" applyProtection="1">
      <alignment horizontal="center"/>
    </xf>
    <xf numFmtId="44" fontId="26" fillId="0" borderId="6" xfId="1" applyFont="1" applyBorder="1" applyAlignment="1" applyProtection="1">
      <alignment horizontal="center" vertical="center"/>
    </xf>
    <xf numFmtId="16" fontId="27"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44" fontId="2" fillId="0" borderId="0" xfId="1" applyFont="1" applyBorder="1" applyProtection="1"/>
    <xf numFmtId="44" fontId="1" fillId="0" borderId="7" xfId="1" applyFont="1" applyBorder="1" applyAlignment="1" applyProtection="1">
      <alignment horizontal="center"/>
    </xf>
    <xf numFmtId="0" fontId="13" fillId="0" borderId="3" xfId="0" applyFont="1" applyBorder="1" applyAlignment="1">
      <alignment horizontal="left"/>
    </xf>
    <xf numFmtId="0" fontId="2" fillId="0" borderId="0" xfId="0" applyFont="1" applyAlignment="1">
      <alignment horizontal="left"/>
    </xf>
    <xf numFmtId="0" fontId="17" fillId="0" borderId="0" xfId="0" applyFont="1" applyAlignment="1">
      <alignment horizontal="center" wrapText="1"/>
    </xf>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164" fontId="6" fillId="0" borderId="1" xfId="0" applyNumberFormat="1" applyFont="1" applyBorder="1"/>
    <xf numFmtId="0" fontId="1" fillId="0" borderId="1" xfId="0" applyFont="1" applyBorder="1" applyAlignment="1">
      <alignment horizontal="center"/>
    </xf>
    <xf numFmtId="0" fontId="1" fillId="0" borderId="8" xfId="0" applyFont="1" applyBorder="1" applyAlignment="1">
      <alignment wrapText="1"/>
    </xf>
    <xf numFmtId="0" fontId="1" fillId="0" borderId="0" xfId="0" applyFont="1" applyAlignment="1">
      <alignment vertical="center" wrapText="1"/>
    </xf>
    <xf numFmtId="0" fontId="1" fillId="0" borderId="0" xfId="0" applyFont="1" applyAlignment="1">
      <alignment horizontal="right" vertical="top" wrapText="1"/>
    </xf>
    <xf numFmtId="0" fontId="18" fillId="0" borderId="0" xfId="0" applyFont="1"/>
    <xf numFmtId="166" fontId="11" fillId="0" borderId="1" xfId="0" applyNumberFormat="1" applyFont="1" applyBorder="1" applyAlignment="1">
      <alignment horizontal="center"/>
    </xf>
    <xf numFmtId="165" fontId="11" fillId="0" borderId="0" xfId="0" applyNumberFormat="1" applyFont="1" applyAlignment="1">
      <alignment horizontal="center"/>
    </xf>
    <xf numFmtId="165" fontId="11" fillId="0" borderId="1" xfId="0" applyNumberFormat="1" applyFont="1" applyBorder="1" applyAlignment="1" applyProtection="1">
      <alignment horizontal="center"/>
      <protection locked="0"/>
    </xf>
    <xf numFmtId="165" fontId="11" fillId="0" borderId="6" xfId="0" applyNumberFormat="1" applyFont="1" applyBorder="1" applyAlignment="1" applyProtection="1">
      <alignment horizontal="center"/>
      <protection locked="0"/>
    </xf>
    <xf numFmtId="0" fontId="11" fillId="0" borderId="0" xfId="0" applyFont="1" applyAlignment="1">
      <alignment horizontal="center"/>
    </xf>
    <xf numFmtId="0" fontId="11" fillId="0" borderId="6" xfId="0" applyFont="1" applyBorder="1" applyAlignment="1" applyProtection="1">
      <alignment horizontal="center"/>
      <protection locked="0"/>
    </xf>
    <xf numFmtId="165" fontId="11" fillId="0" borderId="7" xfId="0" applyNumberFormat="1" applyFont="1" applyBorder="1" applyAlignment="1">
      <alignment horizontal="center"/>
    </xf>
    <xf numFmtId="7" fontId="11" fillId="0" borderId="2" xfId="1" applyNumberFormat="1" applyFont="1" applyBorder="1" applyAlignment="1" applyProtection="1">
      <alignment horizontal="left"/>
      <protection locked="0"/>
    </xf>
    <xf numFmtId="7" fontId="11" fillId="0" borderId="0" xfId="1" applyNumberFormat="1" applyFont="1" applyBorder="1" applyAlignment="1">
      <alignment horizontal="left"/>
    </xf>
    <xf numFmtId="16" fontId="11" fillId="2" borderId="0" xfId="0" applyNumberFormat="1" applyFont="1" applyFill="1" applyAlignment="1">
      <alignment horizontal="center"/>
    </xf>
    <xf numFmtId="7" fontId="1" fillId="0" borderId="7" xfId="1" applyNumberFormat="1" applyFont="1" applyBorder="1" applyAlignment="1" applyProtection="1">
      <alignment horizontal="center"/>
    </xf>
    <xf numFmtId="7" fontId="2" fillId="0" borderId="2" xfId="1" applyNumberFormat="1" applyFont="1" applyBorder="1" applyProtection="1"/>
    <xf numFmtId="7" fontId="2" fillId="0" borderId="2" xfId="1" applyNumberFormat="1" applyFont="1" applyBorder="1"/>
    <xf numFmtId="7" fontId="2" fillId="0" borderId="2" xfId="1" applyNumberFormat="1" applyFont="1" applyBorder="1" applyAlignment="1"/>
    <xf numFmtId="7" fontId="2" fillId="0" borderId="2" xfId="0" applyNumberFormat="1" applyFont="1" applyBorder="1"/>
    <xf numFmtId="165" fontId="1" fillId="0" borderId="0" xfId="1" applyNumberFormat="1" applyFont="1" applyBorder="1" applyAlignment="1" applyProtection="1">
      <alignment horizontal="center" vertical="center"/>
    </xf>
    <xf numFmtId="7" fontId="20" fillId="0" borderId="0" xfId="1" applyNumberFormat="1" applyFont="1" applyBorder="1" applyAlignment="1" applyProtection="1">
      <alignment horizontal="left"/>
    </xf>
    <xf numFmtId="44" fontId="1" fillId="0" borderId="0" xfId="1" applyFont="1" applyBorder="1" applyAlignment="1" applyProtection="1">
      <alignment horizontal="center"/>
    </xf>
    <xf numFmtId="0" fontId="5" fillId="0" borderId="0" xfId="0" applyFont="1"/>
    <xf numFmtId="7" fontId="12" fillId="0" borderId="6" xfId="1" applyNumberFormat="1" applyFont="1" applyBorder="1" applyAlignment="1" applyProtection="1">
      <alignment horizontal="right" vertical="center"/>
    </xf>
    <xf numFmtId="0" fontId="1" fillId="0" borderId="0" xfId="0" quotePrefix="1" applyFont="1"/>
    <xf numFmtId="0" fontId="10" fillId="0" borderId="1" xfId="0" applyFont="1" applyBorder="1" applyAlignment="1" applyProtection="1">
      <alignment horizontal="center"/>
      <protection locked="0"/>
    </xf>
    <xf numFmtId="0" fontId="10" fillId="0" borderId="6" xfId="0" applyFont="1" applyBorder="1" applyAlignment="1" applyProtection="1">
      <alignment horizontal="center"/>
      <protection locked="0"/>
    </xf>
    <xf numFmtId="16" fontId="11" fillId="0" borderId="1" xfId="0" applyNumberFormat="1" applyFont="1" applyBorder="1" applyAlignment="1" applyProtection="1">
      <alignment horizontal="center" vertical="center"/>
      <protection locked="0"/>
    </xf>
    <xf numFmtId="165" fontId="10" fillId="0" borderId="1" xfId="0" applyNumberFormat="1" applyFont="1" applyBorder="1" applyAlignment="1" applyProtection="1">
      <alignment horizontal="center"/>
      <protection locked="0"/>
    </xf>
    <xf numFmtId="165" fontId="10" fillId="0" borderId="6" xfId="0" applyNumberFormat="1" applyFont="1" applyBorder="1" applyAlignment="1" applyProtection="1">
      <alignment horizontal="center"/>
      <protection locked="0"/>
    </xf>
    <xf numFmtId="44" fontId="11" fillId="0" borderId="0" xfId="1" applyFont="1" applyAlignment="1" applyProtection="1">
      <alignment horizontal="center" vertical="center"/>
    </xf>
    <xf numFmtId="167" fontId="11" fillId="0" borderId="6" xfId="1" applyNumberFormat="1" applyFont="1" applyBorder="1" applyAlignment="1" applyProtection="1">
      <alignment horizontal="center" vertical="center"/>
      <protection locked="0"/>
    </xf>
    <xf numFmtId="167" fontId="11" fillId="0" borderId="0" xfId="1" applyNumberFormat="1" applyFont="1" applyBorder="1" applyAlignment="1" applyProtection="1">
      <alignment horizontal="center" vertical="center"/>
    </xf>
    <xf numFmtId="7" fontId="11" fillId="0" borderId="0" xfId="1" applyNumberFormat="1" applyFont="1" applyBorder="1" applyAlignment="1" applyProtection="1">
      <alignment horizontal="left"/>
    </xf>
    <xf numFmtId="7" fontId="11" fillId="0" borderId="2" xfId="1" quotePrefix="1" applyNumberFormat="1" applyFont="1" applyBorder="1" applyAlignment="1" applyProtection="1">
      <alignment horizontal="center"/>
    </xf>
    <xf numFmtId="44" fontId="23" fillId="0" borderId="0" xfId="1" applyFont="1" applyBorder="1" applyAlignment="1" applyProtection="1">
      <alignment horizontal="center"/>
    </xf>
    <xf numFmtId="7" fontId="23" fillId="0" borderId="2" xfId="1" applyNumberFormat="1" applyFont="1" applyBorder="1" applyAlignment="1" applyProtection="1">
      <alignment horizontal="center"/>
    </xf>
    <xf numFmtId="0" fontId="1" fillId="0" borderId="0" xfId="0" applyFont="1" applyAlignment="1">
      <alignment horizontal="left"/>
    </xf>
    <xf numFmtId="0" fontId="0" fillId="0" borderId="1" xfId="0" applyBorder="1" applyAlignment="1">
      <alignment horizontal="center"/>
    </xf>
    <xf numFmtId="0" fontId="15" fillId="0" borderId="0" xfId="0" applyFont="1" applyAlignment="1">
      <alignment horizont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xf>
    <xf numFmtId="0" fontId="1" fillId="0" borderId="1" xfId="0" applyFont="1" applyBorder="1" applyAlignment="1">
      <alignment horizontal="left"/>
    </xf>
    <xf numFmtId="0" fontId="5" fillId="0" borderId="1" xfId="0" applyFont="1" applyBorder="1" applyAlignment="1">
      <alignment horizontal="center"/>
    </xf>
    <xf numFmtId="0" fontId="5" fillId="0" borderId="9" xfId="0" applyFont="1" applyBorder="1" applyAlignment="1">
      <alignment horizont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center" vertical="center"/>
    </xf>
    <xf numFmtId="0" fontId="22" fillId="0" borderId="0" xfId="0" applyFont="1"/>
    <xf numFmtId="0" fontId="10" fillId="0" borderId="0" xfId="0" applyFont="1" applyAlignment="1">
      <alignment horizontal="center"/>
    </xf>
    <xf numFmtId="168" fontId="11" fillId="0" borderId="1" xfId="0" applyNumberFormat="1" applyFont="1" applyBorder="1" applyAlignment="1">
      <alignment horizontal="center"/>
    </xf>
    <xf numFmtId="7" fontId="23" fillId="0" borderId="2" xfId="1" applyNumberFormat="1" applyFont="1" applyBorder="1" applyAlignment="1" applyProtection="1"/>
    <xf numFmtId="16" fontId="11" fillId="0" borderId="0" xfId="0" applyNumberFormat="1" applyFont="1" applyAlignment="1">
      <alignment horizontal="center" vertical="center"/>
    </xf>
    <xf numFmtId="0" fontId="23" fillId="0" borderId="0" xfId="0" applyFont="1" applyAlignment="1">
      <alignment horizontal="center" vertical="center"/>
    </xf>
    <xf numFmtId="44" fontId="2" fillId="0" borderId="1" xfId="1" applyFont="1" applyBorder="1" applyProtection="1"/>
    <xf numFmtId="16" fontId="10" fillId="0" borderId="1" xfId="0" applyNumberFormat="1" applyFont="1" applyBorder="1"/>
    <xf numFmtId="166" fontId="10" fillId="0" borderId="1" xfId="0" applyNumberFormat="1" applyFont="1" applyBorder="1" applyAlignment="1">
      <alignment horizontal="center"/>
    </xf>
    <xf numFmtId="165" fontId="10" fillId="0" borderId="0" xfId="0" applyNumberFormat="1" applyFont="1" applyAlignment="1">
      <alignment horizontal="center"/>
    </xf>
    <xf numFmtId="44" fontId="4" fillId="0" borderId="0" xfId="1" applyFont="1" applyBorder="1" applyProtection="1"/>
    <xf numFmtId="165" fontId="23" fillId="0" borderId="2" xfId="1" applyNumberFormat="1" applyFont="1" applyBorder="1" applyProtection="1"/>
    <xf numFmtId="0" fontId="22" fillId="0" borderId="0" xfId="0" applyFont="1" applyAlignment="1">
      <alignment horizontal="right"/>
    </xf>
    <xf numFmtId="7" fontId="23" fillId="0" borderId="2" xfId="1" applyNumberFormat="1" applyFont="1" applyBorder="1" applyProtection="1"/>
    <xf numFmtId="0" fontId="22" fillId="0" borderId="0" xfId="0" applyFont="1" applyAlignment="1">
      <alignment horizontal="center"/>
    </xf>
    <xf numFmtId="7" fontId="23" fillId="0" borderId="2" xfId="0" applyNumberFormat="1" applyFont="1" applyBorder="1"/>
    <xf numFmtId="0" fontId="0" fillId="0" borderId="0" xfId="0" applyAlignment="1">
      <alignment wrapText="1"/>
    </xf>
    <xf numFmtId="0" fontId="7" fillId="0" borderId="0" xfId="0" applyFont="1" applyAlignment="1">
      <alignment horizontal="center"/>
    </xf>
    <xf numFmtId="0" fontId="0" fillId="0" borderId="10" xfId="0" applyBorder="1"/>
    <xf numFmtId="0" fontId="24" fillId="0" borderId="0" xfId="0" applyFont="1"/>
    <xf numFmtId="0" fontId="25" fillId="0" borderId="3" xfId="0" applyFont="1" applyBorder="1"/>
    <xf numFmtId="0" fontId="28" fillId="0" borderId="3" xfId="0" applyFont="1" applyBorder="1"/>
    <xf numFmtId="0" fontId="28" fillId="0" borderId="0" xfId="0" applyFont="1" applyAlignment="1">
      <alignment vertical="top"/>
    </xf>
    <xf numFmtId="0" fontId="16" fillId="0" borderId="0" xfId="0" applyFont="1" applyAlignment="1">
      <alignment horizontal="left" vertical="center" wrapText="1"/>
    </xf>
    <xf numFmtId="0" fontId="29" fillId="0" borderId="0" xfId="0" applyFont="1"/>
    <xf numFmtId="0" fontId="30" fillId="0" borderId="0" xfId="0" applyFont="1" applyAlignment="1">
      <alignment vertical="center"/>
    </xf>
    <xf numFmtId="0" fontId="30" fillId="0" borderId="0" xfId="0" applyFont="1" applyAlignment="1">
      <alignment horizontal="left" vertical="top"/>
    </xf>
    <xf numFmtId="0" fontId="31" fillId="0" borderId="0" xfId="0" applyFont="1"/>
    <xf numFmtId="0" fontId="32" fillId="0" borderId="0" xfId="0" applyFont="1" applyAlignment="1">
      <alignment vertical="center"/>
    </xf>
    <xf numFmtId="0" fontId="32" fillId="0" borderId="0" xfId="0" applyFont="1" applyAlignment="1">
      <alignment horizontal="left" vertical="top"/>
    </xf>
    <xf numFmtId="0" fontId="1" fillId="0" borderId="0" xfId="2" applyBorder="1"/>
    <xf numFmtId="44" fontId="2" fillId="0" borderId="13" xfId="1" applyFont="1" applyBorder="1"/>
    <xf numFmtId="0" fontId="2" fillId="0" borderId="13" xfId="2" applyFont="1" applyBorder="1"/>
    <xf numFmtId="0" fontId="1" fillId="0" borderId="13" xfId="2" applyBorder="1"/>
    <xf numFmtId="169" fontId="0" fillId="0" borderId="13" xfId="1" applyNumberFormat="1" applyFont="1" applyBorder="1"/>
    <xf numFmtId="0" fontId="1" fillId="0" borderId="13" xfId="2" applyFont="1" applyBorder="1"/>
    <xf numFmtId="1" fontId="1" fillId="0" borderId="13" xfId="2" applyNumberFormat="1" applyBorder="1"/>
    <xf numFmtId="164" fontId="1" fillId="0" borderId="13" xfId="2" applyNumberFormat="1" applyBorder="1"/>
    <xf numFmtId="0" fontId="10" fillId="0" borderId="0" xfId="2" applyFont="1" applyBorder="1" applyAlignment="1">
      <alignment horizontal="center"/>
    </xf>
    <xf numFmtId="0" fontId="10" fillId="0" borderId="13" xfId="2" applyFont="1" applyBorder="1" applyAlignment="1">
      <alignment horizontal="center" wrapText="1"/>
    </xf>
    <xf numFmtId="0" fontId="10" fillId="0" borderId="13" xfId="2" applyFont="1" applyBorder="1" applyAlignment="1">
      <alignment horizontal="center"/>
    </xf>
    <xf numFmtId="0" fontId="20" fillId="0" borderId="0" xfId="2" applyFont="1" applyBorder="1"/>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quotePrefix="1" applyFont="1" applyAlignment="1">
      <alignment vertical="top" wrapText="1"/>
    </xf>
    <xf numFmtId="0" fontId="10" fillId="0" borderId="1" xfId="0" applyFont="1" applyBorder="1" applyAlignment="1" applyProtection="1">
      <alignment horizontal="center"/>
      <protection locked="0"/>
    </xf>
    <xf numFmtId="0" fontId="10" fillId="0" borderId="1" xfId="0" applyFont="1" applyBorder="1"/>
    <xf numFmtId="0" fontId="10" fillId="0" borderId="1" xfId="0" applyFont="1" applyBorder="1" applyAlignment="1">
      <alignment horizontal="center"/>
    </xf>
    <xf numFmtId="0" fontId="0" fillId="0" borderId="6" xfId="0" applyBorder="1" applyAlignment="1" applyProtection="1">
      <alignment horizontal="center"/>
      <protection locked="0"/>
    </xf>
    <xf numFmtId="0" fontId="8" fillId="0" borderId="3" xfId="0" applyFont="1" applyBorder="1" applyAlignment="1">
      <alignment horizontal="center"/>
    </xf>
    <xf numFmtId="0" fontId="0" fillId="0" borderId="3" xfId="0" applyBorder="1"/>
    <xf numFmtId="0" fontId="1"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xf>
    <xf numFmtId="0" fontId="0" fillId="0" borderId="0" xfId="0"/>
    <xf numFmtId="0" fontId="0" fillId="0" borderId="3" xfId="0" applyBorder="1" applyAlignment="1">
      <alignment horizontal="center"/>
    </xf>
    <xf numFmtId="0" fontId="0" fillId="0" borderId="1" xfId="0" applyBorder="1" applyAlignment="1">
      <alignment horizontal="center"/>
    </xf>
    <xf numFmtId="0" fontId="16" fillId="0" borderId="0" xfId="0" applyFont="1" applyAlignment="1">
      <alignment horizontal="left" vertical="center" wrapText="1"/>
    </xf>
    <xf numFmtId="0" fontId="11" fillId="0" borderId="0" xfId="0" applyFont="1" applyAlignment="1">
      <alignment horizontal="left"/>
    </xf>
    <xf numFmtId="0" fontId="1" fillId="0" borderId="0" xfId="0" applyFont="1" applyAlignment="1">
      <alignment horizontal="left"/>
    </xf>
    <xf numFmtId="0" fontId="5" fillId="0" borderId="0" xfId="0" applyFont="1" applyAlignment="1">
      <alignment horizontal="center"/>
    </xf>
    <xf numFmtId="0" fontId="5" fillId="0" borderId="5" xfId="0" applyFont="1" applyBorder="1" applyAlignment="1">
      <alignment horizontal="center"/>
    </xf>
    <xf numFmtId="0" fontId="1" fillId="0" borderId="1"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pplyProtection="1">
      <alignment horizontal="center"/>
      <protection locked="0"/>
    </xf>
    <xf numFmtId="0" fontId="3" fillId="0" borderId="0" xfId="0" applyFont="1" applyAlignment="1">
      <alignment horizontal="right"/>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12" xfId="0" applyFont="1" applyBorder="1" applyAlignment="1">
      <alignment horizontal="center" vertical="top" wrapText="1"/>
    </xf>
    <xf numFmtId="0" fontId="8" fillId="0" borderId="0" xfId="0" applyFont="1" applyAlignment="1">
      <alignment horizontal="center" wrapText="1"/>
    </xf>
    <xf numFmtId="0" fontId="10" fillId="0" borderId="1" xfId="0"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 fillId="0" borderId="1" xfId="0" applyFont="1" applyBorder="1" applyAlignment="1">
      <alignment horizontal="left" wrapText="1"/>
    </xf>
    <xf numFmtId="0" fontId="1" fillId="0" borderId="9" xfId="0" applyFont="1" applyBorder="1" applyAlignment="1">
      <alignment horizontal="left" wrapText="1"/>
    </xf>
    <xf numFmtId="0" fontId="0" fillId="0" borderId="0" xfId="0" applyAlignment="1">
      <alignment vertical="top" wrapText="1"/>
    </xf>
    <xf numFmtId="0" fontId="0" fillId="0" borderId="0" xfId="0" applyAlignment="1">
      <alignment horizontal="center" wrapText="1"/>
    </xf>
    <xf numFmtId="0" fontId="11" fillId="0" borderId="0" xfId="0" applyFont="1" applyAlignment="1">
      <alignment horizontal="right"/>
    </xf>
    <xf numFmtId="0" fontId="4" fillId="0" borderId="0" xfId="0" applyFont="1" applyAlignment="1">
      <alignment horizontal="center"/>
    </xf>
    <xf numFmtId="0" fontId="0" fillId="0" borderId="0" xfId="0" applyAlignment="1">
      <alignment horizontal="left" vertical="center" wrapText="1"/>
    </xf>
    <xf numFmtId="0" fontId="0" fillId="0" borderId="1" xfId="0" applyBorder="1" applyProtection="1">
      <protection locked="0"/>
    </xf>
    <xf numFmtId="0" fontId="1" fillId="0" borderId="0" xfId="0" quotePrefix="1" applyFont="1" applyAlignment="1">
      <alignment horizontal="left" wrapText="1"/>
    </xf>
    <xf numFmtId="0" fontId="0" fillId="0" borderId="0" xfId="0" applyAlignment="1">
      <alignment wrapText="1"/>
    </xf>
    <xf numFmtId="0" fontId="11" fillId="0" borderId="11"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1" fillId="0" borderId="0" xfId="0" applyFont="1" applyAlignment="1">
      <alignment horizontal="center"/>
    </xf>
    <xf numFmtId="0" fontId="23" fillId="0" borderId="0" xfId="0" applyFont="1" applyAlignment="1">
      <alignment horizontal="right"/>
    </xf>
    <xf numFmtId="0" fontId="10" fillId="0" borderId="1" xfId="0" applyFont="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20" fillId="0" borderId="0" xfId="2" applyFont="1" applyBorder="1" applyAlignment="1">
      <alignment horizontal="center"/>
    </xf>
  </cellXfs>
  <cellStyles count="3">
    <cellStyle name="Currency" xfId="1" builtinId="4"/>
    <cellStyle name="Normal" xfId="0" builtinId="0"/>
    <cellStyle name="Normal 2" xfId="2" xr:uid="{06FBE0D1-66CA-4135-98AA-810D438E9E62}"/>
  </cellStyles>
  <dxfs count="2">
    <dxf>
      <font>
        <b val="0"/>
        <i val="0"/>
        <strike val="0"/>
        <color theme="0"/>
      </font>
      <fill>
        <patternFill patternType="none">
          <bgColor indexed="65"/>
        </patternFill>
      </fill>
      <border>
        <bottom style="thin">
          <color indexed="64"/>
        </bottom>
      </border>
    </dxf>
    <dxf>
      <font>
        <color theme="0"/>
      </font>
      <fill>
        <patternFill>
          <bgColor theme="0"/>
        </patternFill>
      </fill>
      <border>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95" lockText="1" noThreeD="1"/>
</file>

<file path=xl/ctrlProps/ctrlProp10.xml><?xml version="1.0" encoding="utf-8"?>
<formControlPr xmlns="http://schemas.microsoft.com/office/spreadsheetml/2009/9/main" objectType="CheckBox" fmlaLink="$E$96" lockText="1" noThreeD="1"/>
</file>

<file path=xl/ctrlProps/ctrlProp11.xml><?xml version="1.0" encoding="utf-8"?>
<formControlPr xmlns="http://schemas.microsoft.com/office/spreadsheetml/2009/9/main" objectType="CheckBox" fmlaLink="$G$96" lockText="1" noThreeD="1"/>
</file>

<file path=xl/ctrlProps/ctrlProp12.xml><?xml version="1.0" encoding="utf-8"?>
<formControlPr xmlns="http://schemas.microsoft.com/office/spreadsheetml/2009/9/main" objectType="CheckBox" fmlaLink="$G$97" lockText="1" noThreeD="1"/>
</file>

<file path=xl/ctrlProps/ctrlProp13.xml><?xml version="1.0" encoding="utf-8"?>
<formControlPr xmlns="http://schemas.microsoft.com/office/spreadsheetml/2009/9/main" objectType="CheckBox" fmlaLink="$G$98" lockText="1" noThreeD="1"/>
</file>

<file path=xl/ctrlProps/ctrlProp14.xml><?xml version="1.0" encoding="utf-8"?>
<formControlPr xmlns="http://schemas.microsoft.com/office/spreadsheetml/2009/9/main" objectType="CheckBox" fmlaLink="$I$96" lockText="1" noThreeD="1"/>
</file>

<file path=xl/ctrlProps/ctrlProp15.xml><?xml version="1.0" encoding="utf-8"?>
<formControlPr xmlns="http://schemas.microsoft.com/office/spreadsheetml/2009/9/main" objectType="CheckBox" fmlaLink="$I$97" lockText="1" noThreeD="1"/>
</file>

<file path=xl/ctrlProps/ctrlProp16.xml><?xml version="1.0" encoding="utf-8"?>
<formControlPr xmlns="http://schemas.microsoft.com/office/spreadsheetml/2009/9/main" objectType="CheckBox" fmlaLink="$I$98" lockText="1" noThreeD="1"/>
</file>

<file path=xl/ctrlProps/ctrlProp17.xml><?xml version="1.0" encoding="utf-8"?>
<formControlPr xmlns="http://schemas.microsoft.com/office/spreadsheetml/2009/9/main" objectType="CheckBox" fmlaLink="$K$96" noThreeD="1"/>
</file>

<file path=xl/ctrlProps/ctrlProp18.xml><?xml version="1.0" encoding="utf-8"?>
<formControlPr xmlns="http://schemas.microsoft.com/office/spreadsheetml/2009/9/main" objectType="CheckBox" fmlaLink="$K$97" noThreeD="1"/>
</file>

<file path=xl/ctrlProps/ctrlProp19.xml><?xml version="1.0" encoding="utf-8"?>
<formControlPr xmlns="http://schemas.microsoft.com/office/spreadsheetml/2009/9/main" objectType="CheckBox" fmlaLink="$K$98" noThreeD="1"/>
</file>

<file path=xl/ctrlProps/ctrlProp2.xml><?xml version="1.0" encoding="utf-8"?>
<formControlPr xmlns="http://schemas.microsoft.com/office/spreadsheetml/2009/9/main" objectType="CheckBox" fmlaLink="$F$95" lockText="1" noThreeD="1"/>
</file>

<file path=xl/ctrlProps/ctrlProp20.xml><?xml version="1.0" encoding="utf-8"?>
<formControlPr xmlns="http://schemas.microsoft.com/office/spreadsheetml/2009/9/main" objectType="CheckBox" fmlaLink="$M$96" lockText="1" noThreeD="1"/>
</file>

<file path=xl/ctrlProps/ctrlProp21.xml><?xml version="1.0" encoding="utf-8"?>
<formControlPr xmlns="http://schemas.microsoft.com/office/spreadsheetml/2009/9/main" objectType="CheckBox" fmlaLink="$M$97" lockText="1" noThreeD="1"/>
</file>

<file path=xl/ctrlProps/ctrlProp22.xml><?xml version="1.0" encoding="utf-8"?>
<formControlPr xmlns="http://schemas.microsoft.com/office/spreadsheetml/2009/9/main" objectType="CheckBox" fmlaLink="$M$98" lockText="1" noThreeD="1"/>
</file>

<file path=xl/ctrlProps/ctrlProp23.xml><?xml version="1.0" encoding="utf-8"?>
<formControlPr xmlns="http://schemas.microsoft.com/office/spreadsheetml/2009/9/main" objectType="CheckBox" fmlaLink="$S$93" lockText="1" noThreeD="1"/>
</file>

<file path=xl/ctrlProps/ctrlProp24.xml><?xml version="1.0" encoding="utf-8"?>
<formControlPr xmlns="http://schemas.microsoft.com/office/spreadsheetml/2009/9/main" objectType="CheckBox" fmlaLink="$S$95" lockText="1" noThreeD="1"/>
</file>

<file path=xl/ctrlProps/ctrlProp25.xml><?xml version="1.0" encoding="utf-8"?>
<formControlPr xmlns="http://schemas.microsoft.com/office/spreadsheetml/2009/9/main" objectType="CheckBox" fmlaLink="$S$97" lockText="1" noThreeD="1"/>
</file>

<file path=xl/ctrlProps/ctrlProp26.xml><?xml version="1.0" encoding="utf-8"?>
<formControlPr xmlns="http://schemas.microsoft.com/office/spreadsheetml/2009/9/main" objectType="CheckBox" fmlaLink="$S$91" lockText="1" noThreeD="1"/>
</file>

<file path=xl/ctrlProps/ctrlProp27.xml><?xml version="1.0" encoding="utf-8"?>
<formControlPr xmlns="http://schemas.microsoft.com/office/spreadsheetml/2009/9/main" objectType="CheckBox" checked="Checked" fmlaLink="$P$82" lockText="1" noThreeD="1"/>
</file>

<file path=xl/ctrlProps/ctrlProp28.xml><?xml version="1.0" encoding="utf-8"?>
<formControlPr xmlns="http://schemas.microsoft.com/office/spreadsheetml/2009/9/main" objectType="CheckBox" checked="Checked" fmlaLink="$P$80" lockText="1" noThreeD="1"/>
</file>

<file path=xl/ctrlProps/ctrlProp3.xml><?xml version="1.0" encoding="utf-8"?>
<formControlPr xmlns="http://schemas.microsoft.com/office/spreadsheetml/2009/9/main" objectType="CheckBox" fmlaLink="$H$95" lockText="1" noThreeD="1"/>
</file>

<file path=xl/ctrlProps/ctrlProp4.xml><?xml version="1.0" encoding="utf-8"?>
<formControlPr xmlns="http://schemas.microsoft.com/office/spreadsheetml/2009/9/main" objectType="CheckBox" fmlaLink="$J$95" lockText="1" noThreeD="1"/>
</file>

<file path=xl/ctrlProps/ctrlProp5.xml><?xml version="1.0" encoding="utf-8"?>
<formControlPr xmlns="http://schemas.microsoft.com/office/spreadsheetml/2009/9/main" objectType="CheckBox" fmlaLink="$L$95" lockText="1" noThreeD="1"/>
</file>

<file path=xl/ctrlProps/ctrlProp6.xml><?xml version="1.0" encoding="utf-8"?>
<formControlPr xmlns="http://schemas.microsoft.com/office/spreadsheetml/2009/9/main" objectType="CheckBox" fmlaLink="$N$95" lockText="1" noThreeD="1"/>
</file>

<file path=xl/ctrlProps/ctrlProp7.xml><?xml version="1.0" encoding="utf-8"?>
<formControlPr xmlns="http://schemas.microsoft.com/office/spreadsheetml/2009/9/main" objectType="CheckBox" fmlaLink="$P$95" lockText="1" noThreeD="1"/>
</file>

<file path=xl/ctrlProps/ctrlProp8.xml><?xml version="1.0" encoding="utf-8"?>
<formControlPr xmlns="http://schemas.microsoft.com/office/spreadsheetml/2009/9/main" objectType="CheckBox" fmlaLink="$E$98" lockText="1" noThreeD="1"/>
</file>

<file path=xl/ctrlProps/ctrlProp9.xml><?xml version="1.0" encoding="utf-8"?>
<formControlPr xmlns="http://schemas.microsoft.com/office/spreadsheetml/2009/9/main" objectType="CheckBox" fmlaLink="$E$9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17</xdr:row>
          <xdr:rowOff>57150</xdr:rowOff>
        </xdr:from>
        <xdr:to>
          <xdr:col>3</xdr:col>
          <xdr:colOff>457200</xdr:colOff>
          <xdr:row>17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447675</xdr:colOff>
          <xdr:row>17</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28575</xdr:rowOff>
        </xdr:from>
        <xdr:to>
          <xdr:col>7</xdr:col>
          <xdr:colOff>447675</xdr:colOff>
          <xdr:row>17</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28575</xdr:rowOff>
        </xdr:from>
        <xdr:to>
          <xdr:col>9</xdr:col>
          <xdr:colOff>438150</xdr:colOff>
          <xdr:row>17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19050</xdr:rowOff>
        </xdr:from>
        <xdr:to>
          <xdr:col>11</xdr:col>
          <xdr:colOff>428625</xdr:colOff>
          <xdr:row>17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28575</xdr:rowOff>
        </xdr:from>
        <xdr:to>
          <xdr:col>13</xdr:col>
          <xdr:colOff>438150</xdr:colOff>
          <xdr:row>17</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28575</xdr:rowOff>
        </xdr:from>
        <xdr:to>
          <xdr:col>15</xdr:col>
          <xdr:colOff>438150</xdr:colOff>
          <xdr:row>17</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28575</xdr:rowOff>
        </xdr:from>
        <xdr:to>
          <xdr:col>5</xdr:col>
          <xdr:colOff>190500</xdr:colOff>
          <xdr:row>20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19050</xdr:rowOff>
        </xdr:from>
        <xdr:to>
          <xdr:col>5</xdr:col>
          <xdr:colOff>190500</xdr:colOff>
          <xdr:row>19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5</xdr:col>
          <xdr:colOff>200025</xdr:colOff>
          <xdr:row>18</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28575</xdr:rowOff>
        </xdr:from>
        <xdr:to>
          <xdr:col>7</xdr:col>
          <xdr:colOff>219075</xdr:colOff>
          <xdr:row>18</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28575</xdr:rowOff>
        </xdr:from>
        <xdr:to>
          <xdr:col>7</xdr:col>
          <xdr:colOff>228600</xdr:colOff>
          <xdr:row>19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28575</xdr:rowOff>
        </xdr:from>
        <xdr:to>
          <xdr:col>7</xdr:col>
          <xdr:colOff>238125</xdr:colOff>
          <xdr:row>20</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47625</xdr:rowOff>
        </xdr:from>
        <xdr:to>
          <xdr:col>9</xdr:col>
          <xdr:colOff>209550</xdr:colOff>
          <xdr:row>18</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19050</xdr:rowOff>
        </xdr:from>
        <xdr:to>
          <xdr:col>9</xdr:col>
          <xdr:colOff>209550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20</xdr:row>
          <xdr:rowOff>19050</xdr:rowOff>
        </xdr:from>
        <xdr:to>
          <xdr:col>9</xdr:col>
          <xdr:colOff>209550</xdr:colOff>
          <xdr:row>20</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xdr:rowOff>
        </xdr:from>
        <xdr:to>
          <xdr:col>11</xdr:col>
          <xdr:colOff>219075</xdr:colOff>
          <xdr:row>18</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38100</xdr:rowOff>
        </xdr:from>
        <xdr:to>
          <xdr:col>11</xdr:col>
          <xdr:colOff>209550</xdr:colOff>
          <xdr:row>19</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38100</xdr:rowOff>
        </xdr:from>
        <xdr:to>
          <xdr:col>11</xdr:col>
          <xdr:colOff>219075</xdr:colOff>
          <xdr:row>20</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38100</xdr:rowOff>
        </xdr:from>
        <xdr:to>
          <xdr:col>13</xdr:col>
          <xdr:colOff>200025</xdr:colOff>
          <xdr:row>18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47625</xdr:rowOff>
        </xdr:from>
        <xdr:to>
          <xdr:col>13</xdr:col>
          <xdr:colOff>200025</xdr:colOff>
          <xdr:row>19</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38100</xdr:rowOff>
        </xdr:from>
        <xdr:to>
          <xdr:col>13</xdr:col>
          <xdr:colOff>190500</xdr:colOff>
          <xdr:row>20</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18</xdr:col>
          <xdr:colOff>552450</xdr:colOff>
          <xdr:row>21</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25</xdr:row>
          <xdr:rowOff>19050</xdr:rowOff>
        </xdr:from>
        <xdr:to>
          <xdr:col>18</xdr:col>
          <xdr:colOff>552450</xdr:colOff>
          <xdr:row>25</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33</xdr:row>
          <xdr:rowOff>47625</xdr:rowOff>
        </xdr:from>
        <xdr:to>
          <xdr:col>18</xdr:col>
          <xdr:colOff>552450</xdr:colOff>
          <xdr:row>33</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13</xdr:row>
          <xdr:rowOff>0</xdr:rowOff>
        </xdr:from>
        <xdr:to>
          <xdr:col>18</xdr:col>
          <xdr:colOff>542925</xdr:colOff>
          <xdr:row>13</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247650</xdr:colOff>
          <xdr:row>22</xdr:row>
          <xdr:rowOff>47625</xdr:rowOff>
        </xdr:from>
        <xdr:to>
          <xdr:col>15</xdr:col>
          <xdr:colOff>552450</xdr:colOff>
          <xdr:row>22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10</xdr:row>
          <xdr:rowOff>0</xdr:rowOff>
        </xdr:from>
        <xdr:to>
          <xdr:col>15</xdr:col>
          <xdr:colOff>542925</xdr:colOff>
          <xdr:row>10</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8"/>
  <sheetViews>
    <sheetView showGridLines="0" showZeros="0" tabSelected="1" zoomScaleNormal="100" zoomScaleSheetLayoutView="100" workbookViewId="0">
      <selection activeCell="Y9" sqref="Y9"/>
    </sheetView>
  </sheetViews>
  <sheetFormatPr defaultRowHeight="12.75" x14ac:dyDescent="0.2"/>
  <cols>
    <col min="1" max="1" width="15.5703125" customWidth="1"/>
    <col min="2" max="2" width="4.140625" customWidth="1"/>
    <col min="3" max="3" width="2" customWidth="1"/>
    <col min="4" max="4" width="8.85546875" customWidth="1"/>
    <col min="5" max="5" width="2.28515625" customWidth="1"/>
    <col min="6" max="6" width="8.85546875" customWidth="1"/>
    <col min="7" max="7" width="2.28515625" customWidth="1"/>
    <col min="8" max="8" width="9.140625" customWidth="1"/>
    <col min="9" max="9" width="2.28515625" customWidth="1"/>
    <col min="11" max="11" width="2.28515625" customWidth="1"/>
    <col min="13" max="13" width="2.28515625" customWidth="1"/>
    <col min="14" max="14" width="9.140625" customWidth="1"/>
    <col min="15" max="15" width="2.28515625" customWidth="1"/>
    <col min="16" max="16" width="9.28515625" customWidth="1"/>
    <col min="17" max="17" width="2.28515625" customWidth="1"/>
    <col min="18" max="19" width="11.140625" customWidth="1"/>
  </cols>
  <sheetData>
    <row r="1" spans="1:19" ht="16.899999999999999" customHeight="1" x14ac:dyDescent="0.25">
      <c r="A1" s="125" t="s">
        <v>65</v>
      </c>
      <c r="B1" s="74"/>
      <c r="C1" s="74"/>
      <c r="F1" s="163" t="s">
        <v>30</v>
      </c>
      <c r="G1" s="163"/>
      <c r="H1" s="163"/>
      <c r="I1" s="163"/>
      <c r="J1" s="163"/>
      <c r="K1" s="163"/>
      <c r="L1" s="163"/>
      <c r="M1" s="163"/>
      <c r="N1" s="164"/>
      <c r="O1" s="170" t="s">
        <v>5</v>
      </c>
      <c r="P1" s="171"/>
      <c r="Q1" s="171"/>
      <c r="R1" s="171"/>
      <c r="S1" s="172"/>
    </row>
    <row r="2" spans="1:19" ht="19.149999999999999" customHeight="1" x14ac:dyDescent="0.25">
      <c r="A2" s="126" t="s">
        <v>64</v>
      </c>
      <c r="B2" s="14"/>
      <c r="C2" s="14"/>
      <c r="D2" s="17"/>
      <c r="E2" s="23"/>
      <c r="F2" s="163" t="s">
        <v>32</v>
      </c>
      <c r="G2" s="163"/>
      <c r="H2" s="163"/>
      <c r="I2" s="163"/>
      <c r="J2" s="163"/>
      <c r="K2" s="163"/>
      <c r="L2" s="163"/>
      <c r="M2" s="163"/>
      <c r="N2" s="164"/>
      <c r="O2" s="36"/>
      <c r="P2" s="175" t="s">
        <v>29</v>
      </c>
      <c r="Q2" s="175"/>
      <c r="R2" s="175"/>
      <c r="S2" s="176"/>
    </row>
    <row r="3" spans="1:19" ht="20.45" customHeight="1" x14ac:dyDescent="0.25">
      <c r="A3" s="127" t="s">
        <v>66</v>
      </c>
      <c r="B3" s="16"/>
      <c r="C3" s="16"/>
      <c r="D3" s="17"/>
      <c r="E3" s="17"/>
      <c r="F3" s="7"/>
      <c r="G3" s="7"/>
      <c r="H3" s="7"/>
      <c r="I3" s="7"/>
      <c r="J3" s="7"/>
      <c r="K3" s="7"/>
      <c r="L3" s="7"/>
      <c r="M3" s="7"/>
      <c r="N3" s="37"/>
      <c r="O3" s="52"/>
      <c r="P3" s="177" t="s">
        <v>28</v>
      </c>
      <c r="Q3" s="177"/>
      <c r="R3" s="177"/>
      <c r="S3" s="178"/>
    </row>
    <row r="4" spans="1:19" ht="19.899999999999999" customHeight="1" x14ac:dyDescent="0.55000000000000004">
      <c r="A4" s="15" t="s">
        <v>0</v>
      </c>
      <c r="B4" s="174"/>
      <c r="C4" s="174"/>
      <c r="D4" s="174"/>
      <c r="E4" s="174"/>
      <c r="F4" s="174"/>
      <c r="G4" s="174"/>
      <c r="H4" s="174"/>
      <c r="I4" s="31"/>
      <c r="L4" s="10"/>
      <c r="M4" s="10"/>
      <c r="N4" s="10"/>
      <c r="O4" s="53"/>
      <c r="P4" s="54"/>
      <c r="Q4" s="53"/>
      <c r="R4" s="53"/>
      <c r="S4" s="53"/>
    </row>
    <row r="5" spans="1:19" ht="19.899999999999999" customHeight="1" x14ac:dyDescent="0.55000000000000004">
      <c r="A5" s="15" t="s">
        <v>1</v>
      </c>
      <c r="B5" s="167"/>
      <c r="C5" s="167"/>
      <c r="D5" s="167"/>
      <c r="E5" s="167"/>
      <c r="F5" s="167"/>
      <c r="G5" s="167"/>
      <c r="H5" s="167"/>
      <c r="I5" s="31"/>
      <c r="L5" s="10"/>
      <c r="M5" s="10"/>
      <c r="N5" s="10"/>
      <c r="O5" s="10"/>
      <c r="P5" s="10"/>
      <c r="Q5" s="10"/>
      <c r="R5" s="10"/>
    </row>
    <row r="6" spans="1:19" ht="19.899999999999999" customHeight="1" x14ac:dyDescent="0.2">
      <c r="A6" s="9" t="s">
        <v>15</v>
      </c>
      <c r="B6" s="168"/>
      <c r="C6" s="168"/>
      <c r="D6" s="168"/>
      <c r="E6" s="168"/>
      <c r="F6" s="168"/>
      <c r="G6" s="168"/>
      <c r="H6" s="168"/>
      <c r="I6" s="32"/>
      <c r="L6" s="9" t="s">
        <v>16</v>
      </c>
      <c r="M6" s="9"/>
      <c r="O6" s="146"/>
      <c r="P6" s="146"/>
      <c r="Q6" s="146"/>
      <c r="R6" s="146"/>
      <c r="S6" s="146"/>
    </row>
    <row r="7" spans="1:19" ht="19.5" customHeight="1" x14ac:dyDescent="0.2">
      <c r="A7" s="55" t="s">
        <v>13</v>
      </c>
      <c r="B7" s="9"/>
      <c r="C7" s="9"/>
      <c r="K7" s="146"/>
      <c r="L7" s="146"/>
      <c r="M7" s="146"/>
      <c r="N7" s="146"/>
      <c r="O7" s="146"/>
      <c r="P7" s="146"/>
      <c r="Q7" s="146"/>
      <c r="R7" s="146"/>
      <c r="S7" s="146"/>
    </row>
    <row r="8" spans="1:19" ht="7.9" customHeight="1" x14ac:dyDescent="0.2"/>
    <row r="9" spans="1:19" ht="15.6" customHeight="1" x14ac:dyDescent="0.2">
      <c r="A9" s="22" t="s">
        <v>6</v>
      </c>
      <c r="B9" s="3"/>
      <c r="C9" s="3"/>
      <c r="D9" s="3"/>
      <c r="E9" s="5"/>
      <c r="G9" s="22"/>
      <c r="I9" s="22" t="s">
        <v>14</v>
      </c>
      <c r="J9" s="22"/>
      <c r="L9" s="8"/>
      <c r="M9" s="8"/>
      <c r="N9" s="22"/>
      <c r="O9" s="22"/>
      <c r="P9" s="13"/>
    </row>
    <row r="10" spans="1:19" ht="21" customHeight="1" x14ac:dyDescent="0.2">
      <c r="A10" s="146"/>
      <c r="B10" s="146"/>
      <c r="C10" s="146"/>
      <c r="D10" s="146"/>
      <c r="E10" s="146"/>
      <c r="F10" s="147"/>
      <c r="G10" s="147"/>
      <c r="I10" s="146"/>
      <c r="J10" s="148"/>
      <c r="K10" s="148"/>
      <c r="L10" s="148"/>
      <c r="M10" s="148"/>
      <c r="N10" s="148"/>
      <c r="O10" s="148"/>
      <c r="P10" s="148"/>
      <c r="Q10" s="8"/>
      <c r="R10" s="8"/>
    </row>
    <row r="11" spans="1:19" ht="21" customHeight="1" x14ac:dyDescent="0.2">
      <c r="A11" s="146"/>
      <c r="B11" s="146"/>
      <c r="C11" s="146"/>
      <c r="D11" s="146"/>
      <c r="E11" s="146"/>
      <c r="F11" s="147"/>
      <c r="G11" s="147"/>
      <c r="I11" s="146"/>
      <c r="J11" s="148"/>
      <c r="K11" s="148"/>
      <c r="L11" s="148"/>
      <c r="M11" s="148"/>
      <c r="N11" s="148"/>
      <c r="O11" s="148"/>
      <c r="P11" s="148"/>
      <c r="Q11" s="8"/>
      <c r="R11" s="8"/>
      <c r="S11" s="173" t="s">
        <v>35</v>
      </c>
    </row>
    <row r="12" spans="1:19" ht="21" customHeight="1" x14ac:dyDescent="0.2">
      <c r="A12" s="146"/>
      <c r="B12" s="146"/>
      <c r="C12" s="146"/>
      <c r="D12" s="146"/>
      <c r="E12" s="146"/>
      <c r="F12" s="147"/>
      <c r="G12" s="147"/>
      <c r="I12" s="146"/>
      <c r="J12" s="148"/>
      <c r="K12" s="148"/>
      <c r="L12" s="148"/>
      <c r="M12" s="148"/>
      <c r="N12" s="148"/>
      <c r="O12" s="148"/>
      <c r="P12" s="148"/>
      <c r="Q12" s="8"/>
      <c r="R12" s="5"/>
      <c r="S12" s="173"/>
    </row>
    <row r="13" spans="1:19" ht="6" customHeight="1" x14ac:dyDescent="0.2">
      <c r="A13" s="49"/>
      <c r="B13" s="49"/>
      <c r="C13" s="49"/>
      <c r="D13" s="49"/>
      <c r="E13" s="50"/>
      <c r="F13" s="1"/>
      <c r="G13" s="48"/>
      <c r="H13" s="51"/>
      <c r="I13" s="51"/>
      <c r="J13" s="51"/>
      <c r="K13" s="51"/>
      <c r="L13" s="51"/>
      <c r="M13" s="51"/>
      <c r="N13" s="11"/>
      <c r="O13" s="11"/>
      <c r="P13" s="11"/>
      <c r="Q13" s="11"/>
      <c r="R13" s="11"/>
      <c r="S13" s="46"/>
    </row>
    <row r="14" spans="1:19" ht="20.100000000000001" customHeight="1" thickBot="1" x14ac:dyDescent="0.25">
      <c r="A14" s="3" t="s">
        <v>24</v>
      </c>
      <c r="C14" s="161" t="s">
        <v>19</v>
      </c>
      <c r="D14" s="161"/>
      <c r="E14" s="161"/>
      <c r="F14" s="161"/>
      <c r="G14" s="161"/>
      <c r="H14" s="77"/>
      <c r="I14" s="8"/>
      <c r="J14" s="162" t="s">
        <v>57</v>
      </c>
      <c r="K14" s="162"/>
      <c r="L14" s="162"/>
      <c r="M14" s="162"/>
      <c r="N14" s="8"/>
      <c r="O14" s="8"/>
      <c r="P14" s="23" t="s">
        <v>3</v>
      </c>
      <c r="R14" s="69">
        <f>H14*0.67</f>
        <v>0</v>
      </c>
    </row>
    <row r="15" spans="1:19" ht="5.25" customHeight="1" x14ac:dyDescent="0.2">
      <c r="A15" s="11"/>
      <c r="B15" s="11"/>
      <c r="C15" s="11"/>
      <c r="D15" s="1"/>
      <c r="E15" s="1"/>
      <c r="F15" s="1"/>
      <c r="G15" s="1"/>
      <c r="H15" s="1"/>
      <c r="I15" s="1"/>
      <c r="J15" s="1"/>
      <c r="K15" s="1"/>
      <c r="L15" s="1"/>
      <c r="M15" s="1"/>
      <c r="N15" s="1"/>
      <c r="O15" s="1"/>
      <c r="P15" s="1"/>
      <c r="Q15" s="1"/>
      <c r="R15" s="1"/>
      <c r="S15" s="1"/>
    </row>
    <row r="16" spans="1:19" ht="17.25" customHeight="1" x14ac:dyDescent="0.2">
      <c r="A16" s="44" t="s">
        <v>26</v>
      </c>
      <c r="B16" s="44"/>
      <c r="C16" s="44"/>
      <c r="D16" s="44"/>
      <c r="E16" s="44"/>
      <c r="F16" s="44"/>
      <c r="G16" s="44"/>
      <c r="H16" s="44"/>
      <c r="I16" s="44"/>
      <c r="J16" s="44"/>
      <c r="K16" s="44"/>
      <c r="L16" s="44"/>
      <c r="M16" s="44"/>
      <c r="N16" s="44"/>
      <c r="O16" s="44"/>
      <c r="P16" s="44"/>
      <c r="Q16" s="17"/>
      <c r="R16" s="45"/>
      <c r="S16" s="17"/>
    </row>
    <row r="17" spans="1:19" ht="17.25" customHeight="1" x14ac:dyDescent="0.2">
      <c r="A17" s="21" t="s">
        <v>8</v>
      </c>
      <c r="B17" s="21"/>
      <c r="C17" s="21"/>
      <c r="D17" s="26"/>
      <c r="E17" s="27"/>
      <c r="F17" s="26"/>
      <c r="G17" s="27"/>
      <c r="H17" s="26"/>
      <c r="I17" s="27"/>
      <c r="J17" s="26"/>
      <c r="K17" s="27"/>
      <c r="L17" s="26"/>
      <c r="M17" s="27"/>
      <c r="N17" s="26"/>
      <c r="O17" s="24"/>
      <c r="P17" s="26"/>
      <c r="R17" s="47"/>
    </row>
    <row r="18" spans="1:19" ht="22.9" customHeight="1" x14ac:dyDescent="0.2">
      <c r="A18" s="8" t="s">
        <v>27</v>
      </c>
      <c r="B18" s="19"/>
      <c r="C18" s="21"/>
      <c r="D18" s="40"/>
      <c r="E18" s="27"/>
      <c r="F18" s="41"/>
      <c r="G18" s="27"/>
      <c r="H18" s="41"/>
      <c r="I18" s="27"/>
      <c r="J18" s="41"/>
      <c r="K18" s="27"/>
      <c r="L18" s="39"/>
      <c r="M18" s="27"/>
      <c r="N18" s="41"/>
      <c r="O18" s="24"/>
      <c r="P18" s="41"/>
      <c r="R18" s="2"/>
    </row>
    <row r="19" spans="1:19" ht="22.9" customHeight="1" x14ac:dyDescent="0.2">
      <c r="A19" s="19" t="s">
        <v>21</v>
      </c>
      <c r="B19" s="19"/>
      <c r="C19" s="19"/>
      <c r="D19" s="75"/>
      <c r="E19" s="30"/>
      <c r="F19" s="75">
        <f>IF(E96=TRUE,-13,0)</f>
        <v>0</v>
      </c>
      <c r="G19" s="29"/>
      <c r="H19" s="75">
        <f>IF(G96=TRUE,-13,0)</f>
        <v>0</v>
      </c>
      <c r="I19" s="30"/>
      <c r="J19" s="75">
        <f>IF(I96=TRUE,-13,0)</f>
        <v>0</v>
      </c>
      <c r="K19" s="30"/>
      <c r="L19" s="75">
        <f>IF(K96=TRUE,-13,0)</f>
        <v>0</v>
      </c>
      <c r="M19" s="30"/>
      <c r="N19" s="75">
        <f>IF(M96=TRUE,-13,0)</f>
        <v>0</v>
      </c>
      <c r="O19" s="30"/>
      <c r="P19" s="75">
        <f>IF(O96=TRUE,-13,0)</f>
        <v>0</v>
      </c>
      <c r="R19" s="42"/>
    </row>
    <row r="20" spans="1:19" ht="22.9" customHeight="1" x14ac:dyDescent="0.2">
      <c r="A20" s="19" t="s">
        <v>23</v>
      </c>
      <c r="B20" s="19"/>
      <c r="C20" s="19"/>
      <c r="D20" s="75">
        <v>0</v>
      </c>
      <c r="E20" s="30"/>
      <c r="F20" s="75">
        <f>IF(E97=TRUE,-15,0)</f>
        <v>0</v>
      </c>
      <c r="G20" s="29"/>
      <c r="H20" s="75">
        <f>IF(G97=TRUE,-15,0)</f>
        <v>0</v>
      </c>
      <c r="I20" s="30"/>
      <c r="J20" s="75">
        <f>IF(I97=TRUE,-15,0)</f>
        <v>0</v>
      </c>
      <c r="K20" s="30"/>
      <c r="L20" s="75">
        <f>IF(K97=TRUE,-15,0)</f>
        <v>0</v>
      </c>
      <c r="M20" s="30"/>
      <c r="N20" s="75">
        <f>IF(M97=TRUE,-15,0)</f>
        <v>0</v>
      </c>
      <c r="O20" s="30"/>
      <c r="P20" s="75">
        <f>IF(O97=TRUE,-15,0)</f>
        <v>0</v>
      </c>
      <c r="R20" s="42"/>
    </row>
    <row r="21" spans="1:19" ht="22.9" customHeight="1" x14ac:dyDescent="0.2">
      <c r="A21" s="19" t="s">
        <v>22</v>
      </c>
      <c r="B21" s="19"/>
      <c r="C21" s="19"/>
      <c r="D21" s="75">
        <v>0</v>
      </c>
      <c r="E21" s="30"/>
      <c r="F21" s="75">
        <f>IF(E98=TRUE,-26,0)</f>
        <v>0</v>
      </c>
      <c r="G21" s="29"/>
      <c r="H21" s="75">
        <f>IF(G98=TRUE,-26,0)</f>
        <v>0</v>
      </c>
      <c r="I21" s="30"/>
      <c r="J21" s="75">
        <f>IF(I98=TRUE,-26,0)</f>
        <v>0</v>
      </c>
      <c r="K21" s="30"/>
      <c r="L21" s="75">
        <f>IF(K98=TRUE,-26,0)</f>
        <v>0</v>
      </c>
      <c r="M21" s="30"/>
      <c r="N21" s="75">
        <f>IF(M98=TRUE,-26,0)</f>
        <v>0</v>
      </c>
      <c r="O21" s="30"/>
      <c r="P21" s="75">
        <f>IF(O98=TRUE,-26,0)</f>
        <v>0</v>
      </c>
      <c r="R21" s="2"/>
    </row>
    <row r="22" spans="1:19" ht="22.9" customHeight="1" thickBot="1" x14ac:dyDescent="0.25">
      <c r="A22" s="19" t="s">
        <v>4</v>
      </c>
      <c r="B22" s="19"/>
      <c r="C22" s="19"/>
      <c r="D22" s="66">
        <f>IF(D17=0,0,(D86+D19+D20+D21+D94))</f>
        <v>0</v>
      </c>
      <c r="E22" s="33"/>
      <c r="F22" s="66">
        <f>IF(F17=0,0,(F86+F19+F20+F21+F94))</f>
        <v>0</v>
      </c>
      <c r="G22" s="33"/>
      <c r="H22" s="66">
        <f>IF(H17=0,0,(H86+H19+H20+H21+H94))</f>
        <v>0</v>
      </c>
      <c r="I22" s="33"/>
      <c r="J22" s="66">
        <f>IF(J17=0,0,(J86+J19+J20+J21+J94))</f>
        <v>0</v>
      </c>
      <c r="K22" s="33"/>
      <c r="L22" s="66">
        <f>IF(L17=0,0,(L86+L19+L20+L21+L94))</f>
        <v>0</v>
      </c>
      <c r="M22" s="33"/>
      <c r="N22" s="66">
        <f>IF(N17=0,0,(N86+N19+N20+N21+N94))</f>
        <v>0</v>
      </c>
      <c r="O22" s="33"/>
      <c r="P22" s="66">
        <f>IF(P17=0,0,(P86+P19+P20+P21+P94))</f>
        <v>0</v>
      </c>
      <c r="R22" s="67">
        <f>SUM(D22:P22)</f>
        <v>0</v>
      </c>
    </row>
    <row r="23" spans="1:19" ht="4.5" customHeight="1" x14ac:dyDescent="0.2">
      <c r="A23" s="20"/>
      <c r="B23" s="20"/>
      <c r="C23" s="20"/>
      <c r="D23" s="38"/>
      <c r="E23" s="28"/>
      <c r="F23" s="38"/>
      <c r="G23" s="28"/>
      <c r="H23" s="38"/>
      <c r="I23" s="28"/>
      <c r="J23" s="38"/>
      <c r="K23" s="28"/>
      <c r="L23" s="38"/>
      <c r="M23" s="28"/>
      <c r="N23" s="38"/>
      <c r="O23" s="28"/>
      <c r="P23" s="38"/>
      <c r="Q23" s="38">
        <v>2022</v>
      </c>
      <c r="R23" s="38"/>
      <c r="S23" s="38"/>
    </row>
    <row r="24" spans="1:19" ht="17.25" customHeight="1" x14ac:dyDescent="0.2">
      <c r="A24" s="3" t="s">
        <v>9</v>
      </c>
      <c r="B24" s="3"/>
      <c r="C24" s="3"/>
    </row>
    <row r="25" spans="1:19" ht="17.25" customHeight="1" x14ac:dyDescent="0.2">
      <c r="A25" s="21" t="s">
        <v>25</v>
      </c>
      <c r="B25" s="3"/>
      <c r="C25" s="3"/>
      <c r="D25" s="56">
        <f>D17</f>
        <v>0</v>
      </c>
      <c r="E25" s="19"/>
      <c r="F25" s="56">
        <f>F17</f>
        <v>0</v>
      </c>
      <c r="G25" s="19"/>
      <c r="H25" s="56">
        <f>H17</f>
        <v>0</v>
      </c>
      <c r="I25" s="19"/>
      <c r="J25" s="56">
        <f>J17</f>
        <v>0</v>
      </c>
      <c r="K25" s="57"/>
      <c r="L25" s="56">
        <f>L17</f>
        <v>0</v>
      </c>
      <c r="M25" s="57"/>
      <c r="N25" s="56">
        <f>N17</f>
        <v>0</v>
      </c>
      <c r="O25" s="57"/>
      <c r="P25" s="56">
        <f>P17</f>
        <v>0</v>
      </c>
    </row>
    <row r="26" spans="1:19" ht="20.25" customHeight="1" thickBot="1" x14ac:dyDescent="0.25">
      <c r="A26" s="19" t="s">
        <v>7</v>
      </c>
      <c r="B26" s="8"/>
      <c r="C26" s="8"/>
      <c r="D26" s="63"/>
      <c r="E26" s="64"/>
      <c r="F26" s="63"/>
      <c r="G26" s="64"/>
      <c r="H26" s="63"/>
      <c r="I26" s="64"/>
      <c r="J26" s="63"/>
      <c r="K26" s="65"/>
      <c r="L26" s="63"/>
      <c r="M26" s="64"/>
      <c r="N26" s="63"/>
      <c r="O26" s="64"/>
      <c r="P26" s="63"/>
      <c r="R26" s="68">
        <f>SUM(D26:P26)</f>
        <v>0</v>
      </c>
    </row>
    <row r="27" spans="1:19" ht="4.5" customHeight="1" x14ac:dyDescent="0.2">
      <c r="A27" s="11"/>
      <c r="B27" s="11"/>
      <c r="C27" s="11"/>
      <c r="D27" s="28"/>
      <c r="E27" s="28"/>
      <c r="F27" s="28"/>
      <c r="G27" s="28"/>
      <c r="H27" s="28"/>
      <c r="I27" s="28"/>
      <c r="J27" s="28"/>
      <c r="K27" s="28"/>
      <c r="L27" s="28"/>
      <c r="M27" s="28"/>
      <c r="N27" s="28"/>
      <c r="O27" s="28"/>
      <c r="P27" s="28"/>
      <c r="Q27" s="28"/>
      <c r="R27" s="28"/>
      <c r="S27" s="28"/>
    </row>
    <row r="28" spans="1:19" ht="4.5" customHeight="1" x14ac:dyDescent="0.2"/>
    <row r="29" spans="1:19" ht="15" x14ac:dyDescent="0.2">
      <c r="A29" s="3" t="s">
        <v>17</v>
      </c>
      <c r="B29" s="3"/>
      <c r="C29" s="3"/>
    </row>
    <row r="30" spans="1:19" ht="21" customHeight="1" x14ac:dyDescent="0.2">
      <c r="A30" s="21" t="s">
        <v>25</v>
      </c>
      <c r="B30" s="3"/>
      <c r="C30" s="3"/>
      <c r="D30" s="56">
        <f>D17</f>
        <v>0</v>
      </c>
      <c r="E30" s="19"/>
      <c r="F30" s="56">
        <f>F17</f>
        <v>0</v>
      </c>
      <c r="G30" s="19"/>
      <c r="H30" s="56">
        <f>H17</f>
        <v>0</v>
      </c>
      <c r="I30" s="19"/>
      <c r="J30" s="56">
        <f>J17</f>
        <v>0</v>
      </c>
      <c r="K30" s="57"/>
      <c r="L30" s="56">
        <f>L17</f>
        <v>0</v>
      </c>
      <c r="M30" s="57"/>
      <c r="N30" s="56">
        <f>N17</f>
        <v>0</v>
      </c>
      <c r="O30" s="57"/>
      <c r="P30" s="56">
        <f>P17</f>
        <v>0</v>
      </c>
    </row>
    <row r="31" spans="1:19" ht="21" customHeight="1" x14ac:dyDescent="0.2">
      <c r="A31" s="165"/>
      <c r="B31" s="165"/>
      <c r="C31" s="8"/>
      <c r="D31" s="58"/>
      <c r="E31" s="19"/>
      <c r="F31" s="58"/>
      <c r="G31" s="19"/>
      <c r="H31" s="58"/>
      <c r="I31" s="19"/>
      <c r="J31" s="58"/>
      <c r="K31" s="57"/>
      <c r="L31" s="58"/>
      <c r="M31" s="57"/>
      <c r="N31" s="58"/>
      <c r="O31" s="57"/>
      <c r="P31" s="58"/>
    </row>
    <row r="32" spans="1:19" ht="21" customHeight="1" x14ac:dyDescent="0.2">
      <c r="A32" s="149"/>
      <c r="B32" s="149"/>
      <c r="D32" s="59"/>
      <c r="E32" s="57"/>
      <c r="F32" s="59"/>
      <c r="G32" s="57"/>
      <c r="H32" s="59"/>
      <c r="I32" s="57"/>
      <c r="J32" s="59"/>
      <c r="K32" s="60"/>
      <c r="L32" s="59"/>
      <c r="M32" s="60"/>
      <c r="N32" s="59"/>
      <c r="O32" s="60"/>
      <c r="P32" s="59"/>
      <c r="R32" s="6"/>
      <c r="S32" s="8"/>
    </row>
    <row r="33" spans="1:18" ht="21" customHeight="1" x14ac:dyDescent="0.2">
      <c r="A33" s="149"/>
      <c r="B33" s="149"/>
      <c r="D33" s="61"/>
      <c r="E33" s="60"/>
      <c r="F33" s="61"/>
      <c r="G33" s="60"/>
      <c r="H33" s="61"/>
      <c r="I33" s="60"/>
      <c r="J33" s="61"/>
      <c r="K33" s="60"/>
      <c r="L33" s="61"/>
      <c r="M33" s="60"/>
      <c r="N33" s="61"/>
      <c r="O33" s="60"/>
      <c r="P33" s="61"/>
      <c r="R33" s="6"/>
    </row>
    <row r="34" spans="1:18" ht="21" customHeight="1" thickBot="1" x14ac:dyDescent="0.25">
      <c r="A34" s="19" t="s">
        <v>20</v>
      </c>
      <c r="D34" s="62">
        <f>SUM(D31:D33)</f>
        <v>0</v>
      </c>
      <c r="E34" s="60"/>
      <c r="F34" s="62">
        <f>SUM(F31:F33)</f>
        <v>0</v>
      </c>
      <c r="G34" s="60"/>
      <c r="H34" s="62">
        <f>SUM(H31:H33)</f>
        <v>0</v>
      </c>
      <c r="I34" s="60"/>
      <c r="J34" s="62">
        <f>SUM(J31:J33)</f>
        <v>0</v>
      </c>
      <c r="K34" s="60"/>
      <c r="L34" s="62">
        <f>SUM(L31:L33)</f>
        <v>0</v>
      </c>
      <c r="M34" s="60"/>
      <c r="N34" s="62">
        <f>SUM(N31:N33)</f>
        <v>0</v>
      </c>
      <c r="O34" s="60"/>
      <c r="P34" s="62">
        <f>SUM(P31:P33)</f>
        <v>0</v>
      </c>
      <c r="R34" s="25">
        <f>SUM(D34:P34)</f>
        <v>0</v>
      </c>
    </row>
    <row r="35" spans="1:18" ht="19.5" customHeight="1" x14ac:dyDescent="0.25">
      <c r="A35" s="4" t="s">
        <v>10</v>
      </c>
      <c r="B35" s="4"/>
      <c r="C35" s="4"/>
      <c r="D35" s="152"/>
      <c r="E35" s="153"/>
      <c r="F35" s="153"/>
      <c r="G35" s="153"/>
      <c r="H35" s="153"/>
      <c r="I35" s="153"/>
      <c r="J35" s="153"/>
      <c r="K35" s="153"/>
      <c r="L35" s="153"/>
      <c r="M35" s="153"/>
      <c r="N35" s="153"/>
      <c r="O35" s="153"/>
      <c r="P35" s="153"/>
    </row>
    <row r="36" spans="1:18" ht="19.5" customHeight="1" x14ac:dyDescent="0.2">
      <c r="A36" s="153" t="s">
        <v>77</v>
      </c>
      <c r="B36" s="153"/>
      <c r="C36" s="153"/>
      <c r="D36" s="153"/>
      <c r="E36" s="153"/>
      <c r="F36" s="153"/>
      <c r="G36" s="153"/>
      <c r="H36" s="153"/>
      <c r="I36" s="153"/>
      <c r="J36" s="153"/>
      <c r="K36" s="153"/>
      <c r="L36" s="153"/>
      <c r="M36" s="153"/>
      <c r="N36" s="153"/>
      <c r="O36" s="153"/>
      <c r="P36" s="153"/>
    </row>
    <row r="37" spans="1:18" ht="19.5" customHeight="1" x14ac:dyDescent="0.2">
      <c r="A37" s="154"/>
      <c r="B37" s="154"/>
      <c r="C37" s="154"/>
      <c r="D37" s="154"/>
      <c r="E37" s="154"/>
      <c r="F37" s="154"/>
      <c r="G37" s="154"/>
      <c r="H37" s="154"/>
      <c r="I37" s="154"/>
      <c r="J37" s="154"/>
      <c r="K37" s="154"/>
      <c r="L37" s="154"/>
      <c r="M37" s="154"/>
      <c r="N37" s="154"/>
      <c r="O37" s="154"/>
      <c r="P37" s="154"/>
    </row>
    <row r="38" spans="1:18" ht="19.5" customHeight="1" thickBot="1" x14ac:dyDescent="0.25">
      <c r="A38" s="122" t="s">
        <v>51</v>
      </c>
      <c r="B38" s="121"/>
      <c r="C38" s="121"/>
      <c r="D38" s="121"/>
      <c r="E38" s="121"/>
      <c r="F38" s="121"/>
      <c r="G38" s="121"/>
      <c r="H38" s="121"/>
      <c r="I38" s="35"/>
      <c r="J38" s="169" t="s">
        <v>53</v>
      </c>
      <c r="K38" s="169"/>
      <c r="L38" s="169"/>
      <c r="M38" s="169"/>
      <c r="N38" s="169"/>
      <c r="O38" s="169"/>
      <c r="P38" s="169"/>
      <c r="R38" s="70">
        <f>S90+S92+S94+S96</f>
        <v>0</v>
      </c>
    </row>
    <row r="39" spans="1:18" ht="23.25" customHeight="1" thickBot="1" x14ac:dyDescent="0.25">
      <c r="A39" s="123" t="s">
        <v>52</v>
      </c>
      <c r="J39" s="169" t="s">
        <v>54</v>
      </c>
      <c r="K39" s="169"/>
      <c r="L39" s="169"/>
      <c r="M39" s="169"/>
      <c r="N39" s="169"/>
      <c r="O39" s="169"/>
      <c r="P39" s="169"/>
      <c r="R39" s="68">
        <f>R14+R22+R26+R34</f>
        <v>0</v>
      </c>
    </row>
    <row r="40" spans="1:18" ht="21" customHeight="1" x14ac:dyDescent="0.3">
      <c r="A40" s="18" t="s">
        <v>18</v>
      </c>
      <c r="B40" s="18"/>
      <c r="C40" s="18"/>
      <c r="D40" s="4"/>
      <c r="E40" s="4"/>
      <c r="F40" s="4"/>
      <c r="G40" s="4"/>
      <c r="H40" s="4"/>
      <c r="I40" s="4"/>
      <c r="J40" s="166"/>
      <c r="K40" s="166"/>
      <c r="L40" s="166"/>
      <c r="M40" s="166"/>
      <c r="N40" s="166"/>
      <c r="O40" s="166"/>
      <c r="P40" s="166"/>
    </row>
    <row r="41" spans="1:18" ht="9" customHeight="1" x14ac:dyDescent="0.2"/>
    <row r="42" spans="1:18" ht="29.25" customHeight="1" x14ac:dyDescent="0.2">
      <c r="A42" s="160" t="s">
        <v>62</v>
      </c>
      <c r="B42" s="160"/>
      <c r="C42" s="160"/>
      <c r="D42" s="160"/>
      <c r="E42" s="160"/>
      <c r="F42" s="160"/>
      <c r="G42" s="160"/>
      <c r="H42" s="160"/>
      <c r="I42" s="160"/>
      <c r="J42" s="160"/>
      <c r="K42" s="160"/>
      <c r="L42" s="160"/>
      <c r="M42" s="160"/>
      <c r="N42" s="160"/>
      <c r="O42" s="160"/>
      <c r="P42" s="160"/>
      <c r="Q42" s="160"/>
      <c r="R42" s="160"/>
    </row>
    <row r="43" spans="1:18" ht="22.5" customHeight="1" x14ac:dyDescent="0.2">
      <c r="A43" s="159"/>
      <c r="B43" s="159"/>
      <c r="C43" s="159"/>
      <c r="D43" s="159"/>
      <c r="E43" s="159"/>
      <c r="F43" s="159"/>
      <c r="G43" s="159"/>
      <c r="H43" s="159"/>
      <c r="L43" s="143"/>
      <c r="M43" s="144"/>
      <c r="N43" s="144"/>
      <c r="O43" s="5"/>
    </row>
    <row r="44" spans="1:18" x14ac:dyDescent="0.2">
      <c r="A44" s="150" t="s">
        <v>12</v>
      </c>
      <c r="B44" s="150"/>
      <c r="C44" s="150"/>
      <c r="D44" s="150"/>
      <c r="E44" s="150"/>
      <c r="F44" s="150"/>
      <c r="G44" s="150"/>
      <c r="H44" s="151"/>
      <c r="L44" s="150" t="s">
        <v>2</v>
      </c>
      <c r="M44" s="150"/>
      <c r="N44" s="158"/>
      <c r="O44" s="5"/>
    </row>
    <row r="45" spans="1:18" ht="19.5" customHeight="1" x14ac:dyDescent="0.2">
      <c r="A45" s="159"/>
      <c r="B45" s="159"/>
      <c r="C45" s="159"/>
      <c r="D45" s="159"/>
      <c r="E45" s="159"/>
      <c r="F45" s="159"/>
      <c r="G45" s="159"/>
      <c r="H45" s="159"/>
      <c r="L45" s="143"/>
      <c r="M45" s="144"/>
      <c r="N45" s="144"/>
      <c r="O45" s="5"/>
    </row>
    <row r="46" spans="1:18" x14ac:dyDescent="0.2">
      <c r="A46" s="156" t="s">
        <v>11</v>
      </c>
      <c r="B46" s="156"/>
      <c r="C46" s="156"/>
      <c r="D46" s="156"/>
      <c r="E46" s="156"/>
      <c r="F46" s="156"/>
      <c r="G46" s="156"/>
      <c r="H46" s="157"/>
      <c r="L46" s="150" t="s">
        <v>2</v>
      </c>
      <c r="M46" s="150"/>
      <c r="N46" s="158"/>
      <c r="O46" s="5"/>
    </row>
    <row r="47" spans="1:18" ht="20.25" customHeight="1" x14ac:dyDescent="0.2">
      <c r="A47" s="76" t="s">
        <v>47</v>
      </c>
      <c r="B47" s="8"/>
      <c r="C47" s="8"/>
    </row>
    <row r="48" spans="1:18" x14ac:dyDescent="0.2">
      <c r="A48" s="76" t="s">
        <v>56</v>
      </c>
      <c r="B48" s="8"/>
      <c r="C48" s="8"/>
    </row>
    <row r="49" spans="1:19" x14ac:dyDescent="0.2">
      <c r="A49" s="76" t="s">
        <v>46</v>
      </c>
      <c r="B49" s="8"/>
      <c r="C49" s="8"/>
    </row>
    <row r="50" spans="1:19" ht="39" customHeight="1" x14ac:dyDescent="0.2">
      <c r="A50" s="145" t="s">
        <v>36</v>
      </c>
      <c r="B50" s="145"/>
      <c r="C50" s="145"/>
      <c r="D50" s="145"/>
      <c r="E50" s="145"/>
      <c r="F50" s="145"/>
      <c r="G50" s="145"/>
      <c r="H50" s="145"/>
      <c r="I50" s="145"/>
      <c r="J50" s="145"/>
      <c r="K50" s="145"/>
      <c r="L50" s="145"/>
      <c r="M50" s="145"/>
      <c r="N50" s="145"/>
      <c r="O50" s="145"/>
      <c r="P50" s="145"/>
      <c r="Q50" s="145"/>
      <c r="R50" s="145"/>
      <c r="S50" s="145"/>
    </row>
    <row r="51" spans="1:19" ht="25.5" customHeight="1" x14ac:dyDescent="0.2">
      <c r="A51" s="145" t="s">
        <v>37</v>
      </c>
      <c r="B51" s="145"/>
      <c r="C51" s="145"/>
      <c r="D51" s="145"/>
      <c r="E51" s="145"/>
      <c r="F51" s="145"/>
      <c r="G51" s="145"/>
      <c r="H51" s="145"/>
      <c r="I51" s="145"/>
      <c r="J51" s="145"/>
      <c r="K51" s="145"/>
      <c r="L51" s="145"/>
      <c r="M51" s="145"/>
      <c r="N51" s="145"/>
      <c r="O51" s="145"/>
      <c r="P51" s="145"/>
      <c r="Q51" s="145"/>
      <c r="R51" s="145"/>
      <c r="S51" s="145"/>
    </row>
    <row r="52" spans="1:19" ht="12.75" customHeight="1" x14ac:dyDescent="0.2">
      <c r="A52" s="145" t="s">
        <v>34</v>
      </c>
      <c r="B52" s="145"/>
      <c r="C52" s="145"/>
      <c r="D52" s="145"/>
      <c r="E52" s="145"/>
      <c r="F52" s="145"/>
      <c r="G52" s="145"/>
      <c r="H52" s="145"/>
      <c r="I52" s="145"/>
      <c r="J52" s="145"/>
      <c r="K52" s="145"/>
      <c r="L52" s="145"/>
      <c r="M52" s="145"/>
      <c r="N52" s="145"/>
      <c r="O52" s="145"/>
      <c r="P52" s="145"/>
      <c r="Q52" s="145"/>
      <c r="R52" s="145"/>
      <c r="S52" s="145"/>
    </row>
    <row r="53" spans="1:19" ht="17.25" customHeight="1" x14ac:dyDescent="0.2">
      <c r="A53" s="155" t="s">
        <v>60</v>
      </c>
      <c r="B53" s="155"/>
      <c r="C53" s="155"/>
      <c r="D53" s="155"/>
      <c r="E53" s="155"/>
      <c r="F53" s="155"/>
      <c r="G53" s="155"/>
      <c r="H53" s="155"/>
      <c r="I53" s="155"/>
      <c r="J53" s="155"/>
      <c r="K53" s="155"/>
      <c r="L53" s="155"/>
      <c r="M53" s="155"/>
      <c r="N53" s="155"/>
      <c r="O53" s="155"/>
      <c r="P53" s="155"/>
      <c r="Q53" s="155"/>
      <c r="R53" s="155"/>
      <c r="S53" s="155"/>
    </row>
    <row r="54" spans="1:19" x14ac:dyDescent="0.2">
      <c r="A54" s="12"/>
      <c r="B54" s="12"/>
      <c r="C54" s="12"/>
      <c r="D54" s="12"/>
      <c r="E54" s="12"/>
      <c r="F54" s="12"/>
      <c r="G54" s="12"/>
      <c r="H54" s="12"/>
      <c r="I54" s="12"/>
      <c r="J54" s="12"/>
      <c r="K54" s="12"/>
      <c r="L54" s="12"/>
      <c r="M54" s="12"/>
      <c r="N54" s="12"/>
      <c r="O54" s="12"/>
      <c r="P54" s="12"/>
      <c r="Q54" s="12"/>
      <c r="R54" s="12"/>
      <c r="S54" s="12"/>
    </row>
    <row r="86" spans="4:19" ht="13.5" thickBot="1" x14ac:dyDescent="0.25">
      <c r="D86" s="43">
        <f>IF(A157=TRUE,44.25,59)</f>
        <v>59</v>
      </c>
      <c r="E86" s="33"/>
      <c r="F86" s="43">
        <f>IF(D157=TRUE,44.25,(59+F83+F84+F85))</f>
        <v>59</v>
      </c>
      <c r="G86" s="33"/>
      <c r="H86" s="43">
        <f>IF(H157=TRUE,44.25,(59+H83+H84+H85))</f>
        <v>59</v>
      </c>
      <c r="I86" s="33"/>
      <c r="J86" s="43">
        <f>IF(J157=TRUE,44.25,(59+J83+J84+J85))</f>
        <v>59</v>
      </c>
      <c r="K86" s="33"/>
      <c r="L86" s="43">
        <f>IF(L157=TRUE,44.25,(59+L83+L84+L85))</f>
        <v>59</v>
      </c>
      <c r="M86" s="33"/>
      <c r="N86" s="43">
        <f>IF(N157=TRUE,44.25,(59+N83+N84+N85))</f>
        <v>59</v>
      </c>
      <c r="O86" s="33"/>
      <c r="P86" s="43">
        <f>IF(P157=TRUE,44.25,(59+P83+P84+P85))</f>
        <v>59</v>
      </c>
    </row>
    <row r="90" spans="4:19" x14ac:dyDescent="0.2">
      <c r="S90" s="34">
        <f>IF(S91=TRUE,R14,0)</f>
        <v>0</v>
      </c>
    </row>
    <row r="91" spans="4:19" x14ac:dyDescent="0.2">
      <c r="D91" t="b">
        <v>0</v>
      </c>
      <c r="E91" t="b">
        <v>1</v>
      </c>
      <c r="F91" t="b">
        <v>0</v>
      </c>
      <c r="H91" t="b">
        <v>0</v>
      </c>
      <c r="J91" t="b">
        <v>0</v>
      </c>
      <c r="L91" t="b">
        <v>1</v>
      </c>
      <c r="N91" t="b">
        <v>1</v>
      </c>
      <c r="P91" t="b">
        <v>0</v>
      </c>
      <c r="S91" s="34" t="b">
        <v>0</v>
      </c>
    </row>
    <row r="92" spans="4:19" x14ac:dyDescent="0.2">
      <c r="S92" s="34">
        <f>IF(S93=TRUE,R22,0)</f>
        <v>0</v>
      </c>
    </row>
    <row r="93" spans="4:19" x14ac:dyDescent="0.2">
      <c r="S93" s="34" t="b">
        <v>0</v>
      </c>
    </row>
    <row r="94" spans="4:19" x14ac:dyDescent="0.2">
      <c r="D94" s="34">
        <f>IF(D95=TRUE,-14.75,0)</f>
        <v>0</v>
      </c>
      <c r="E94" s="34"/>
      <c r="F94" s="34">
        <f>IF(F95=TRUE,-14.75,0)</f>
        <v>0</v>
      </c>
      <c r="G94" s="34"/>
      <c r="H94" s="34">
        <f>IF(H95=TRUE,-14.75,0)</f>
        <v>0</v>
      </c>
      <c r="I94" s="34"/>
      <c r="J94" s="34">
        <f>IF(J95=TRUE,-14.75,0)</f>
        <v>0</v>
      </c>
      <c r="K94" s="34"/>
      <c r="L94" s="34">
        <f>IF(L95=TRUE,-14.75,0)</f>
        <v>0</v>
      </c>
      <c r="M94" s="34"/>
      <c r="N94" s="34">
        <f>IF(N95=TRUE,-14.75,0)</f>
        <v>0</v>
      </c>
      <c r="O94" s="34"/>
      <c r="P94" s="34">
        <f>IF(P95=TRUE,-14.75,0)</f>
        <v>0</v>
      </c>
      <c r="S94" s="34">
        <f>IF(S95=TRUE,R26,0)</f>
        <v>0</v>
      </c>
    </row>
    <row r="95" spans="4:19" x14ac:dyDescent="0.2">
      <c r="D95" s="34" t="b">
        <v>0</v>
      </c>
      <c r="E95" s="34"/>
      <c r="F95" s="34" t="b">
        <v>0</v>
      </c>
      <c r="G95" s="34"/>
      <c r="H95" s="34" t="b">
        <v>0</v>
      </c>
      <c r="I95" s="34"/>
      <c r="J95" s="34" t="b">
        <v>0</v>
      </c>
      <c r="K95" s="34" t="b">
        <v>0</v>
      </c>
      <c r="L95" s="34" t="b">
        <v>0</v>
      </c>
      <c r="M95" s="34"/>
      <c r="N95" s="34" t="b">
        <v>0</v>
      </c>
      <c r="O95" s="34"/>
      <c r="P95" s="34" t="b">
        <v>0</v>
      </c>
      <c r="S95" s="34" t="b">
        <v>0</v>
      </c>
    </row>
    <row r="96" spans="4:19" x14ac:dyDescent="0.2">
      <c r="D96" s="34"/>
      <c r="E96" s="34" t="b">
        <v>0</v>
      </c>
      <c r="F96" s="34"/>
      <c r="G96" s="34" t="b">
        <v>0</v>
      </c>
      <c r="H96" s="34"/>
      <c r="I96" s="34" t="b">
        <v>0</v>
      </c>
      <c r="J96" s="34"/>
      <c r="K96" s="34" t="b">
        <v>0</v>
      </c>
      <c r="L96" s="34"/>
      <c r="M96" s="34" t="b">
        <v>0</v>
      </c>
      <c r="N96" s="34"/>
      <c r="O96" s="34"/>
      <c r="P96" s="34"/>
      <c r="S96" s="34">
        <f>IF(S97=TRUE,R34,0)</f>
        <v>0</v>
      </c>
    </row>
    <row r="97" spans="4:19" x14ac:dyDescent="0.2">
      <c r="D97" s="34"/>
      <c r="E97" s="34" t="b">
        <v>0</v>
      </c>
      <c r="F97" s="34"/>
      <c r="G97" s="34" t="b">
        <v>0</v>
      </c>
      <c r="H97" s="34"/>
      <c r="I97" s="34" t="b">
        <v>0</v>
      </c>
      <c r="J97" s="34"/>
      <c r="K97" s="34" t="b">
        <v>0</v>
      </c>
      <c r="L97" s="34"/>
      <c r="M97" s="34" t="b">
        <v>0</v>
      </c>
      <c r="N97" s="34"/>
      <c r="O97" s="34"/>
      <c r="P97" s="34"/>
      <c r="S97" s="34" t="b">
        <v>0</v>
      </c>
    </row>
    <row r="98" spans="4:19" x14ac:dyDescent="0.2">
      <c r="D98" s="34"/>
      <c r="E98" s="34" t="b">
        <v>0</v>
      </c>
      <c r="F98" s="34"/>
      <c r="G98" s="34" t="b">
        <v>0</v>
      </c>
      <c r="H98" s="34"/>
      <c r="I98" s="34" t="b">
        <v>0</v>
      </c>
      <c r="J98" s="34"/>
      <c r="K98" s="34" t="b">
        <v>0</v>
      </c>
      <c r="L98" s="34"/>
      <c r="M98" s="34" t="b">
        <v>0</v>
      </c>
      <c r="N98" s="34"/>
      <c r="O98" s="34"/>
      <c r="P98" s="34"/>
    </row>
  </sheetData>
  <sheetProtection password="CC5B" sheet="1" objects="1" scenarios="1"/>
  <mergeCells count="41">
    <mergeCell ref="F1:N1"/>
    <mergeCell ref="A31:B31"/>
    <mergeCell ref="J40:P40"/>
    <mergeCell ref="B5:H5"/>
    <mergeCell ref="B6:H6"/>
    <mergeCell ref="J38:P38"/>
    <mergeCell ref="O6:S6"/>
    <mergeCell ref="K7:S7"/>
    <mergeCell ref="J39:P39"/>
    <mergeCell ref="O1:S1"/>
    <mergeCell ref="F2:N2"/>
    <mergeCell ref="S11:S12"/>
    <mergeCell ref="B4:H4"/>
    <mergeCell ref="P2:S2"/>
    <mergeCell ref="P3:S3"/>
    <mergeCell ref="A53:S53"/>
    <mergeCell ref="A10:G10"/>
    <mergeCell ref="I10:P10"/>
    <mergeCell ref="A11:G11"/>
    <mergeCell ref="I11:P11"/>
    <mergeCell ref="A51:S51"/>
    <mergeCell ref="A46:H46"/>
    <mergeCell ref="L44:N44"/>
    <mergeCell ref="L46:N46"/>
    <mergeCell ref="L43:N43"/>
    <mergeCell ref="A43:H43"/>
    <mergeCell ref="A42:R42"/>
    <mergeCell ref="A45:H45"/>
    <mergeCell ref="C14:G14"/>
    <mergeCell ref="J14:M14"/>
    <mergeCell ref="A50:S50"/>
    <mergeCell ref="L45:N45"/>
    <mergeCell ref="A52:S52"/>
    <mergeCell ref="A12:G12"/>
    <mergeCell ref="I12:P12"/>
    <mergeCell ref="A33:B33"/>
    <mergeCell ref="A44:H44"/>
    <mergeCell ref="D35:P35"/>
    <mergeCell ref="A36:P36"/>
    <mergeCell ref="A37:P37"/>
    <mergeCell ref="A32:B32"/>
  </mergeCells>
  <phoneticPr fontId="8" type="noConversion"/>
  <conditionalFormatting sqref="K26">
    <cfRule type="cellIs" dxfId="1" priority="3" operator="equal">
      <formula>0</formula>
    </cfRule>
    <cfRule type="cellIs" dxfId="0" priority="5" operator="equal">
      <formula>"0-Jan"</formula>
    </cfRule>
  </conditionalFormatting>
  <pageMargins left="0.2" right="0.2" top="0.2" bottom="0.2"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200025</xdr:colOff>
                    <xdr:row>17</xdr:row>
                    <xdr:rowOff>57150</xdr:rowOff>
                  </from>
                  <to>
                    <xdr:col>3</xdr:col>
                    <xdr:colOff>457200</xdr:colOff>
                    <xdr:row>17</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209550</xdr:colOff>
                    <xdr:row>17</xdr:row>
                    <xdr:rowOff>28575</xdr:rowOff>
                  </from>
                  <to>
                    <xdr:col>5</xdr:col>
                    <xdr:colOff>447675</xdr:colOff>
                    <xdr:row>17</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209550</xdr:colOff>
                    <xdr:row>17</xdr:row>
                    <xdr:rowOff>28575</xdr:rowOff>
                  </from>
                  <to>
                    <xdr:col>7</xdr:col>
                    <xdr:colOff>447675</xdr:colOff>
                    <xdr:row>17</xdr:row>
                    <xdr:rowOff>247650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200025</xdr:colOff>
                    <xdr:row>17</xdr:row>
                    <xdr:rowOff>28575</xdr:rowOff>
                  </from>
                  <to>
                    <xdr:col>9</xdr:col>
                    <xdr:colOff>438150</xdr:colOff>
                    <xdr:row>17</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180975</xdr:colOff>
                    <xdr:row>17</xdr:row>
                    <xdr:rowOff>19050</xdr:rowOff>
                  </from>
                  <to>
                    <xdr:col>11</xdr:col>
                    <xdr:colOff>428625</xdr:colOff>
                    <xdr:row>17</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200025</xdr:colOff>
                    <xdr:row>17</xdr:row>
                    <xdr:rowOff>28575</xdr:rowOff>
                  </from>
                  <to>
                    <xdr:col>13</xdr:col>
                    <xdr:colOff>438150</xdr:colOff>
                    <xdr:row>17</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15</xdr:col>
                    <xdr:colOff>190500</xdr:colOff>
                    <xdr:row>17</xdr:row>
                    <xdr:rowOff>28575</xdr:rowOff>
                  </from>
                  <to>
                    <xdr:col>15</xdr:col>
                    <xdr:colOff>438150</xdr:colOff>
                    <xdr:row>17</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104775</xdr:colOff>
                    <xdr:row>20</xdr:row>
                    <xdr:rowOff>28575</xdr:rowOff>
                  </from>
                  <to>
                    <xdr:col>5</xdr:col>
                    <xdr:colOff>190500</xdr:colOff>
                    <xdr:row>20</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104775</xdr:colOff>
                    <xdr:row>19</xdr:row>
                    <xdr:rowOff>19050</xdr:rowOff>
                  </from>
                  <to>
                    <xdr:col>5</xdr:col>
                    <xdr:colOff>190500</xdr:colOff>
                    <xdr:row>19</xdr:row>
                    <xdr:rowOff>247650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114300</xdr:colOff>
                    <xdr:row>18</xdr:row>
                    <xdr:rowOff>28575</xdr:rowOff>
                  </from>
                  <to>
                    <xdr:col>5</xdr:col>
                    <xdr:colOff>200025</xdr:colOff>
                    <xdr:row>18</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133350</xdr:colOff>
                    <xdr:row>18</xdr:row>
                    <xdr:rowOff>28575</xdr:rowOff>
                  </from>
                  <to>
                    <xdr:col>7</xdr:col>
                    <xdr:colOff>219075</xdr:colOff>
                    <xdr:row>18</xdr:row>
                    <xdr:rowOff>247650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133350</xdr:colOff>
                    <xdr:row>19</xdr:row>
                    <xdr:rowOff>28575</xdr:rowOff>
                  </from>
                  <to>
                    <xdr:col>7</xdr:col>
                    <xdr:colOff>228600</xdr:colOff>
                    <xdr:row>19</xdr:row>
                    <xdr:rowOff>247650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142875</xdr:colOff>
                    <xdr:row>20</xdr:row>
                    <xdr:rowOff>28575</xdr:rowOff>
                  </from>
                  <to>
                    <xdr:col>7</xdr:col>
                    <xdr:colOff>238125</xdr:colOff>
                    <xdr:row>20</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123825</xdr:colOff>
                    <xdr:row>18</xdr:row>
                    <xdr:rowOff>47625</xdr:rowOff>
                  </from>
                  <to>
                    <xdr:col>9</xdr:col>
                    <xdr:colOff>209550</xdr:colOff>
                    <xdr:row>18</xdr:row>
                    <xdr:rowOff>257175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xdr:col>
                    <xdr:colOff>123825</xdr:colOff>
                    <xdr:row>19</xdr:row>
                    <xdr:rowOff>19050</xdr:rowOff>
                  </from>
                  <to>
                    <xdr:col>9</xdr:col>
                    <xdr:colOff>209550</xdr:colOff>
                    <xdr:row>19</xdr:row>
                    <xdr:rowOff>238125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123825</xdr:colOff>
                    <xdr:row>20</xdr:row>
                    <xdr:rowOff>19050</xdr:rowOff>
                  </from>
                  <to>
                    <xdr:col>9</xdr:col>
                    <xdr:colOff>209550</xdr:colOff>
                    <xdr:row>20</xdr:row>
                    <xdr:rowOff>238125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10</xdr:col>
                    <xdr:colOff>133350</xdr:colOff>
                    <xdr:row>18</xdr:row>
                    <xdr:rowOff>19050</xdr:rowOff>
                  </from>
                  <to>
                    <xdr:col>11</xdr:col>
                    <xdr:colOff>219075</xdr:colOff>
                    <xdr:row>18</xdr:row>
                    <xdr:rowOff>266700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10</xdr:col>
                    <xdr:colOff>133350</xdr:colOff>
                    <xdr:row>19</xdr:row>
                    <xdr:rowOff>38100</xdr:rowOff>
                  </from>
                  <to>
                    <xdr:col>11</xdr:col>
                    <xdr:colOff>209550</xdr:colOff>
                    <xdr:row>19</xdr:row>
                    <xdr:rowOff>257175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10</xdr:col>
                    <xdr:colOff>133350</xdr:colOff>
                    <xdr:row>20</xdr:row>
                    <xdr:rowOff>38100</xdr:rowOff>
                  </from>
                  <to>
                    <xdr:col>11</xdr:col>
                    <xdr:colOff>219075</xdr:colOff>
                    <xdr:row>20</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104775</xdr:colOff>
                    <xdr:row>18</xdr:row>
                    <xdr:rowOff>38100</xdr:rowOff>
                  </from>
                  <to>
                    <xdr:col>13</xdr:col>
                    <xdr:colOff>200025</xdr:colOff>
                    <xdr:row>18</xdr:row>
                    <xdr:rowOff>257175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12</xdr:col>
                    <xdr:colOff>104775</xdr:colOff>
                    <xdr:row>19</xdr:row>
                    <xdr:rowOff>47625</xdr:rowOff>
                  </from>
                  <to>
                    <xdr:col>13</xdr:col>
                    <xdr:colOff>200025</xdr:colOff>
                    <xdr:row>19</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12</xdr:col>
                    <xdr:colOff>104775</xdr:colOff>
                    <xdr:row>20</xdr:row>
                    <xdr:rowOff>38100</xdr:rowOff>
                  </from>
                  <to>
                    <xdr:col>13</xdr:col>
                    <xdr:colOff>190500</xdr:colOff>
                    <xdr:row>20</xdr:row>
                    <xdr:rowOff>257175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18</xdr:col>
                    <xdr:colOff>247650</xdr:colOff>
                    <xdr:row>21</xdr:row>
                    <xdr:rowOff>19050</xdr:rowOff>
                  </from>
                  <to>
                    <xdr:col>18</xdr:col>
                    <xdr:colOff>552450</xdr:colOff>
                    <xdr:row>21</xdr:row>
                    <xdr:rowOff>247650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18</xdr:col>
                    <xdr:colOff>247650</xdr:colOff>
                    <xdr:row>25</xdr:row>
                    <xdr:rowOff>19050</xdr:rowOff>
                  </from>
                  <to>
                    <xdr:col>18</xdr:col>
                    <xdr:colOff>552450</xdr:colOff>
                    <xdr:row>25</xdr:row>
                    <xdr:rowOff>238125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18</xdr:col>
                    <xdr:colOff>247650</xdr:colOff>
                    <xdr:row>33</xdr:row>
                    <xdr:rowOff>47625</xdr:rowOff>
                  </from>
                  <to>
                    <xdr:col>18</xdr:col>
                    <xdr:colOff>552450</xdr:colOff>
                    <xdr:row>33</xdr:row>
                    <xdr:rowOff>257175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18</xdr:col>
                    <xdr:colOff>238125</xdr:colOff>
                    <xdr:row>13</xdr:row>
                    <xdr:rowOff>0</xdr:rowOff>
                  </from>
                  <to>
                    <xdr:col>18</xdr:col>
                    <xdr:colOff>542925</xdr:colOff>
                    <xdr:row>13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showGridLines="0" showZeros="0" zoomScaleNormal="100" zoomScaleSheetLayoutView="100" workbookViewId="0">
      <selection activeCell="B4" sqref="B4:G4"/>
    </sheetView>
  </sheetViews>
  <sheetFormatPr defaultColWidth="9.140625" defaultRowHeight="12.75" x14ac:dyDescent="0.2"/>
  <cols>
    <col min="1" max="1" width="8.42578125" customWidth="1"/>
    <col min="2" max="2" width="2" customWidth="1"/>
    <col min="3" max="3" width="10.42578125" customWidth="1"/>
    <col min="4" max="4" width="2.28515625" customWidth="1"/>
    <col min="5" max="5" width="8.85546875" customWidth="1"/>
    <col min="6" max="6" width="2.28515625" customWidth="1"/>
    <col min="7" max="7" width="9.140625" customWidth="1"/>
    <col min="8" max="8" width="2.28515625" customWidth="1"/>
    <col min="10" max="10" width="2.28515625" customWidth="1"/>
    <col min="12" max="12" width="2.28515625" customWidth="1"/>
    <col min="13" max="13" width="9.140625" customWidth="1"/>
    <col min="14" max="14" width="2.28515625" customWidth="1"/>
    <col min="15" max="15" width="11.140625" customWidth="1"/>
    <col min="16" max="16" width="12.42578125" customWidth="1"/>
  </cols>
  <sheetData>
    <row r="1" spans="1:16" ht="16.899999999999999" customHeight="1" x14ac:dyDescent="0.3">
      <c r="A1" s="128" t="s">
        <v>65</v>
      </c>
      <c r="B1" s="74"/>
      <c r="F1" s="91"/>
      <c r="H1" s="91"/>
      <c r="I1" s="91" t="s">
        <v>30</v>
      </c>
      <c r="J1" s="91"/>
      <c r="K1" s="91"/>
      <c r="M1" s="187" t="s">
        <v>5</v>
      </c>
      <c r="N1" s="188"/>
      <c r="O1" s="188"/>
      <c r="P1" s="189"/>
    </row>
    <row r="2" spans="1:16" ht="19.149999999999999" customHeight="1" x14ac:dyDescent="0.25">
      <c r="A2" s="129" t="s">
        <v>64</v>
      </c>
      <c r="B2" s="14"/>
      <c r="C2" s="17"/>
      <c r="D2" s="23"/>
      <c r="F2" s="7"/>
      <c r="H2" s="7"/>
      <c r="I2" s="7" t="s">
        <v>31</v>
      </c>
      <c r="J2" s="7"/>
      <c r="K2" s="7"/>
      <c r="M2" s="92" t="s">
        <v>41</v>
      </c>
      <c r="N2" s="93"/>
      <c r="O2" s="7"/>
      <c r="P2" s="37"/>
    </row>
    <row r="3" spans="1:16" ht="20.25" customHeight="1" x14ac:dyDescent="0.25">
      <c r="A3" s="130" t="s">
        <v>66</v>
      </c>
      <c r="B3" s="16"/>
      <c r="C3" s="17"/>
      <c r="D3" s="17"/>
      <c r="E3" s="7"/>
      <c r="F3" s="7"/>
      <c r="G3" s="7"/>
      <c r="H3" s="7"/>
      <c r="I3" s="7"/>
      <c r="J3" s="7"/>
      <c r="K3" s="7"/>
      <c r="M3" s="94" t="s">
        <v>44</v>
      </c>
      <c r="N3" s="95"/>
      <c r="O3" s="96"/>
      <c r="P3" s="97"/>
    </row>
    <row r="4" spans="1:16" ht="18.75" customHeight="1" x14ac:dyDescent="0.2">
      <c r="A4" s="19" t="s">
        <v>0</v>
      </c>
      <c r="B4" s="193"/>
      <c r="C4" s="193"/>
      <c r="D4" s="193"/>
      <c r="E4" s="193"/>
      <c r="F4" s="193"/>
      <c r="G4" s="193"/>
      <c r="H4" s="98" t="s">
        <v>1</v>
      </c>
      <c r="I4" s="99"/>
      <c r="J4" s="193"/>
      <c r="K4" s="193"/>
      <c r="L4" s="193"/>
      <c r="M4" s="193"/>
      <c r="N4" s="100"/>
      <c r="O4" s="100"/>
      <c r="P4" s="53"/>
    </row>
    <row r="5" spans="1:16" ht="18.75" customHeight="1" x14ac:dyDescent="0.2">
      <c r="A5" s="19" t="s">
        <v>42</v>
      </c>
      <c r="B5" s="19"/>
      <c r="C5" s="19"/>
      <c r="D5" s="19"/>
      <c r="E5" s="19"/>
      <c r="F5" s="19"/>
      <c r="G5" s="19"/>
      <c r="H5" s="19"/>
      <c r="I5" s="19"/>
      <c r="J5" s="60"/>
      <c r="K5" s="194"/>
      <c r="L5" s="194"/>
      <c r="M5" s="194"/>
      <c r="N5" s="194"/>
      <c r="O5" s="194"/>
      <c r="P5" s="194"/>
    </row>
    <row r="6" spans="1:16" ht="18.75" customHeight="1" x14ac:dyDescent="0.2">
      <c r="A6" s="22" t="s">
        <v>6</v>
      </c>
      <c r="B6" s="101"/>
      <c r="C6" s="101"/>
      <c r="D6" s="60"/>
      <c r="E6" s="19"/>
      <c r="F6" s="22"/>
      <c r="G6" s="19"/>
      <c r="H6" s="19"/>
      <c r="I6" s="22" t="s">
        <v>14</v>
      </c>
      <c r="J6" s="19"/>
      <c r="K6" s="19"/>
      <c r="L6" s="8"/>
      <c r="M6" s="22"/>
      <c r="N6" s="22"/>
    </row>
    <row r="7" spans="1:16" ht="17.25" customHeight="1" x14ac:dyDescent="0.2">
      <c r="A7" s="192"/>
      <c r="B7" s="184"/>
      <c r="C7" s="184"/>
      <c r="D7" s="184"/>
      <c r="E7" s="184"/>
      <c r="F7" s="184"/>
      <c r="G7" s="184"/>
      <c r="H7" s="102"/>
      <c r="I7" s="146"/>
      <c r="J7" s="146"/>
      <c r="K7" s="146"/>
      <c r="L7" s="146"/>
      <c r="M7" s="146"/>
      <c r="N7" s="146"/>
      <c r="O7" s="146"/>
      <c r="P7" s="180" t="s">
        <v>35</v>
      </c>
    </row>
    <row r="8" spans="1:16" ht="18.75" customHeight="1" x14ac:dyDescent="0.2">
      <c r="A8" s="192"/>
      <c r="B8" s="184"/>
      <c r="C8" s="184"/>
      <c r="D8" s="184"/>
      <c r="E8" s="184"/>
      <c r="F8" s="184"/>
      <c r="G8" s="184"/>
      <c r="H8" s="102"/>
      <c r="I8" s="168"/>
      <c r="J8" s="168"/>
      <c r="K8" s="168"/>
      <c r="L8" s="168"/>
      <c r="M8" s="168"/>
      <c r="N8" s="168"/>
      <c r="O8" s="168"/>
      <c r="P8" s="180"/>
    </row>
    <row r="9" spans="1:16" ht="18.75" customHeight="1" x14ac:dyDescent="0.2">
      <c r="A9" s="192"/>
      <c r="B9" s="184"/>
      <c r="C9" s="184"/>
      <c r="D9" s="184"/>
      <c r="E9" s="184"/>
      <c r="F9" s="184"/>
      <c r="G9" s="184"/>
      <c r="H9" s="102"/>
      <c r="I9" s="168"/>
      <c r="J9" s="168"/>
      <c r="K9" s="168"/>
      <c r="L9" s="168"/>
      <c r="M9" s="168"/>
      <c r="N9" s="168"/>
      <c r="O9" s="168"/>
      <c r="P9" s="180"/>
    </row>
    <row r="10" spans="1:16" ht="6" customHeight="1" x14ac:dyDescent="0.2">
      <c r="A10" s="49"/>
      <c r="B10" s="49"/>
      <c r="C10" s="49"/>
      <c r="D10" s="50"/>
      <c r="E10" s="1"/>
      <c r="F10" s="48"/>
      <c r="G10" s="51"/>
      <c r="H10" s="51"/>
      <c r="I10" s="51"/>
      <c r="J10" s="51"/>
      <c r="K10" s="51"/>
      <c r="L10" s="51"/>
      <c r="M10" s="11"/>
      <c r="N10" s="11"/>
      <c r="O10" s="90"/>
      <c r="P10" s="46"/>
    </row>
    <row r="11" spans="1:16" ht="20.100000000000001" customHeight="1" thickBot="1" x14ac:dyDescent="0.3">
      <c r="A11" s="101" t="s">
        <v>24</v>
      </c>
      <c r="B11" s="190" t="s">
        <v>19</v>
      </c>
      <c r="C11" s="190"/>
      <c r="D11" s="190"/>
      <c r="E11" s="190"/>
      <c r="F11" s="190"/>
      <c r="G11" s="103">
        <f>(E15+G15+I15+K15+M15)</f>
        <v>0</v>
      </c>
      <c r="H11" s="19"/>
      <c r="I11" s="161" t="s">
        <v>58</v>
      </c>
      <c r="J11" s="161"/>
      <c r="K11" s="161"/>
      <c r="L11" s="161"/>
      <c r="M11" s="21" t="s">
        <v>3</v>
      </c>
      <c r="N11" s="19"/>
      <c r="O11" s="104">
        <f>G11*0.67</f>
        <v>0</v>
      </c>
    </row>
    <row r="12" spans="1:16" ht="5.25" customHeight="1" x14ac:dyDescent="0.2">
      <c r="A12" s="11"/>
      <c r="B12" s="11"/>
      <c r="C12" s="1"/>
      <c r="D12" s="1"/>
      <c r="E12" s="1"/>
      <c r="F12" s="1"/>
      <c r="G12" s="1"/>
      <c r="H12" s="1"/>
      <c r="I12" s="1"/>
      <c r="J12" s="1"/>
      <c r="K12" s="1"/>
      <c r="L12" s="1"/>
      <c r="M12" s="1"/>
      <c r="N12" s="1"/>
      <c r="O12" s="119"/>
    </row>
    <row r="13" spans="1:16" ht="17.25" customHeight="1" x14ac:dyDescent="0.2">
      <c r="A13" s="44" t="s">
        <v>49</v>
      </c>
      <c r="B13" s="44"/>
      <c r="C13" s="44"/>
      <c r="D13" s="44"/>
      <c r="E13" s="44"/>
      <c r="F13" s="44"/>
      <c r="G13" s="44"/>
      <c r="H13" s="44"/>
      <c r="I13" s="44"/>
      <c r="J13" s="44"/>
      <c r="K13" s="44"/>
      <c r="L13" s="44"/>
      <c r="M13" s="44"/>
      <c r="N13" s="44"/>
      <c r="O13" s="45"/>
      <c r="P13" s="17"/>
    </row>
    <row r="14" spans="1:16" ht="19.5" customHeight="1" x14ac:dyDescent="0.25">
      <c r="A14" s="191" t="s">
        <v>15</v>
      </c>
      <c r="B14" s="191"/>
      <c r="C14" s="191"/>
      <c r="D14" s="105"/>
      <c r="E14" s="79"/>
      <c r="F14" s="105"/>
      <c r="G14" s="79"/>
      <c r="H14" s="105"/>
      <c r="I14" s="79"/>
      <c r="J14" s="105"/>
      <c r="K14" s="79"/>
      <c r="L14" s="105"/>
      <c r="M14" s="79"/>
      <c r="N14" s="24"/>
      <c r="O14" s="106" t="s">
        <v>40</v>
      </c>
    </row>
    <row r="15" spans="1:16" ht="19.5" customHeight="1" x14ac:dyDescent="0.25">
      <c r="A15" s="181" t="s">
        <v>45</v>
      </c>
      <c r="B15" s="181"/>
      <c r="C15" s="181"/>
      <c r="D15" s="82"/>
      <c r="E15" s="83"/>
      <c r="F15" s="84"/>
      <c r="G15" s="83"/>
      <c r="H15" s="84"/>
      <c r="I15" s="83"/>
      <c r="J15" s="84"/>
      <c r="K15" s="83"/>
      <c r="L15" s="84"/>
      <c r="M15" s="83"/>
      <c r="N15" s="30"/>
      <c r="O15" s="87" t="s">
        <v>39</v>
      </c>
    </row>
    <row r="16" spans="1:16" ht="19.5" customHeight="1" thickBot="1" x14ac:dyDescent="0.3">
      <c r="A16" s="181" t="s">
        <v>4</v>
      </c>
      <c r="B16" s="181"/>
      <c r="C16" s="181"/>
      <c r="D16" s="85"/>
      <c r="E16" s="86">
        <f>IF(E14=0,0,E74)</f>
        <v>0</v>
      </c>
      <c r="F16" s="85"/>
      <c r="G16" s="86">
        <f>IF(G14=0,0,G74)</f>
        <v>0</v>
      </c>
      <c r="H16" s="85"/>
      <c r="I16" s="86">
        <f>IF(I14=0,0,I74)</f>
        <v>0</v>
      </c>
      <c r="J16" s="85"/>
      <c r="K16" s="86">
        <f>IF(K14=0,0,K74)</f>
        <v>0</v>
      </c>
      <c r="L16" s="85"/>
      <c r="M16" s="86">
        <f>IF(M14=0,0,M74)</f>
        <v>0</v>
      </c>
      <c r="N16" s="72"/>
      <c r="O16" s="88">
        <f>SUM(E16:M16)</f>
        <v>0</v>
      </c>
    </row>
    <row r="17" spans="1:18" ht="4.5" customHeight="1" x14ac:dyDescent="0.2">
      <c r="A17" s="20"/>
      <c r="B17" s="20"/>
      <c r="C17" s="38"/>
      <c r="D17" s="28"/>
      <c r="E17" s="38"/>
      <c r="F17" s="28"/>
      <c r="G17" s="38"/>
      <c r="H17" s="28"/>
      <c r="I17" s="38"/>
      <c r="J17" s="28"/>
      <c r="K17" s="38"/>
      <c r="L17" s="28"/>
      <c r="M17" s="38"/>
      <c r="N17" s="28"/>
      <c r="O17" s="107"/>
    </row>
    <row r="18" spans="1:18" ht="18" customHeight="1" x14ac:dyDescent="0.2">
      <c r="A18" s="3" t="s">
        <v>33</v>
      </c>
      <c r="B18" s="3"/>
    </row>
    <row r="19" spans="1:18" ht="18.75" customHeight="1" x14ac:dyDescent="0.25">
      <c r="A19" s="21"/>
      <c r="B19" s="182"/>
      <c r="C19" s="182"/>
      <c r="D19" s="4"/>
      <c r="E19" s="108">
        <f>E14</f>
        <v>0</v>
      </c>
      <c r="F19" s="4"/>
      <c r="G19" s="109">
        <f>G14</f>
        <v>0</v>
      </c>
      <c r="H19" s="9"/>
      <c r="I19" s="109">
        <f>I14</f>
        <v>0</v>
      </c>
      <c r="J19" s="110"/>
      <c r="K19" s="109">
        <f>K14</f>
        <v>0</v>
      </c>
      <c r="L19" s="110"/>
      <c r="M19" s="109">
        <f>M14</f>
        <v>0</v>
      </c>
      <c r="N19" s="110"/>
      <c r="O19" s="9"/>
    </row>
    <row r="20" spans="1:18" ht="18.75" customHeight="1" x14ac:dyDescent="0.2">
      <c r="A20" s="165"/>
      <c r="B20" s="165"/>
      <c r="C20" s="165"/>
      <c r="D20" s="19"/>
      <c r="E20" s="80"/>
      <c r="F20" s="9"/>
      <c r="G20" s="80"/>
      <c r="H20" s="9"/>
      <c r="I20" s="80"/>
      <c r="J20" s="110"/>
      <c r="K20" s="80"/>
      <c r="L20" s="110"/>
      <c r="M20" s="80"/>
      <c r="N20" s="110"/>
      <c r="O20" s="9"/>
    </row>
    <row r="21" spans="1:18" ht="18.75" customHeight="1" x14ac:dyDescent="0.25">
      <c r="A21" s="165"/>
      <c r="B21" s="165"/>
      <c r="C21" s="165"/>
      <c r="D21" s="57"/>
      <c r="E21" s="81"/>
      <c r="F21" s="110"/>
      <c r="G21" s="81"/>
      <c r="H21" s="110"/>
      <c r="I21" s="81"/>
      <c r="J21" s="102"/>
      <c r="K21" s="81"/>
      <c r="L21" s="102"/>
      <c r="M21" s="81"/>
      <c r="N21" s="102"/>
      <c r="O21" s="111"/>
      <c r="P21" s="8"/>
    </row>
    <row r="22" spans="1:18" ht="18.75" customHeight="1" x14ac:dyDescent="0.25">
      <c r="A22" s="165"/>
      <c r="B22" s="165"/>
      <c r="C22" s="165"/>
      <c r="D22" s="60"/>
      <c r="E22" s="78"/>
      <c r="F22" s="102"/>
      <c r="G22" s="78"/>
      <c r="H22" s="102"/>
      <c r="I22" s="78"/>
      <c r="J22" s="102"/>
      <c r="K22" s="78"/>
      <c r="L22" s="102"/>
      <c r="M22" s="78"/>
      <c r="N22" s="102"/>
      <c r="O22" s="111"/>
    </row>
    <row r="23" spans="1:18" s="19" customFormat="1" ht="23.25" customHeight="1" thickBot="1" x14ac:dyDescent="0.3">
      <c r="A23" s="19" t="s">
        <v>20</v>
      </c>
      <c r="C23" s="57"/>
      <c r="D23" s="60"/>
      <c r="E23" s="62">
        <f>SUM(E20:E22)</f>
        <v>0</v>
      </c>
      <c r="F23" s="60"/>
      <c r="G23" s="62">
        <f>SUM(G20:G22)</f>
        <v>0</v>
      </c>
      <c r="H23" s="60"/>
      <c r="I23" s="62">
        <f>SUM(I20:I22)</f>
        <v>0</v>
      </c>
      <c r="J23" s="60"/>
      <c r="K23" s="62">
        <f>SUM(K20:K22)</f>
        <v>0</v>
      </c>
      <c r="L23" s="60"/>
      <c r="M23" s="62">
        <f>SUM(M20:M22)</f>
        <v>0</v>
      </c>
      <c r="N23" s="60"/>
      <c r="O23" s="112">
        <f>SUM(E23:M23)</f>
        <v>0</v>
      </c>
    </row>
    <row r="24" spans="1:18" ht="23.25" customHeight="1" x14ac:dyDescent="0.25">
      <c r="A24" s="4" t="s">
        <v>10</v>
      </c>
      <c r="B24" s="4"/>
      <c r="C24" s="89"/>
      <c r="D24" s="153"/>
      <c r="E24" s="153"/>
      <c r="F24" s="153"/>
      <c r="G24" s="153"/>
      <c r="H24" s="153"/>
      <c r="I24" s="153"/>
      <c r="J24" s="153"/>
      <c r="K24" s="153"/>
      <c r="L24" s="153"/>
      <c r="M24" s="153"/>
      <c r="N24" s="153"/>
    </row>
    <row r="25" spans="1:18" ht="18.75" customHeight="1" x14ac:dyDescent="0.2">
      <c r="A25" s="153"/>
      <c r="B25" s="153"/>
      <c r="C25" s="153"/>
      <c r="D25" s="153"/>
      <c r="E25" s="153"/>
      <c r="F25" s="153"/>
      <c r="G25" s="153"/>
      <c r="H25" s="153"/>
      <c r="I25" s="153"/>
      <c r="J25" s="153"/>
      <c r="K25" s="153"/>
      <c r="L25" s="153"/>
      <c r="M25" s="153"/>
      <c r="N25" s="153"/>
    </row>
    <row r="26" spans="1:18" ht="18.75" customHeight="1" x14ac:dyDescent="0.2">
      <c r="A26" s="153"/>
      <c r="B26" s="153"/>
      <c r="C26" s="153"/>
      <c r="D26" s="153"/>
      <c r="E26" s="153"/>
      <c r="F26" s="153"/>
      <c r="G26" s="153"/>
      <c r="H26" s="153"/>
      <c r="I26" s="153"/>
      <c r="J26" s="153"/>
      <c r="K26" s="153"/>
      <c r="L26" s="153"/>
      <c r="M26" s="153"/>
      <c r="N26" s="153"/>
    </row>
    <row r="27" spans="1:18" ht="18.75" customHeight="1" x14ac:dyDescent="0.2">
      <c r="A27" s="153"/>
      <c r="B27" s="153"/>
      <c r="C27" s="153"/>
      <c r="D27" s="153"/>
      <c r="E27" s="153"/>
      <c r="F27" s="153"/>
      <c r="G27" s="153"/>
      <c r="H27" s="153"/>
      <c r="I27" s="153"/>
      <c r="J27" s="153"/>
      <c r="K27" s="153"/>
      <c r="L27" s="153"/>
      <c r="M27" s="153"/>
      <c r="N27" s="153"/>
    </row>
    <row r="28" spans="1:18" ht="17.25" customHeight="1" thickBot="1" x14ac:dyDescent="0.3">
      <c r="A28" s="19"/>
      <c r="B28" s="19"/>
      <c r="C28" s="19"/>
      <c r="D28" s="19"/>
      <c r="E28" s="19"/>
      <c r="F28" s="19"/>
      <c r="G28" s="19"/>
      <c r="H28" s="19"/>
      <c r="I28" s="19"/>
      <c r="J28" s="113"/>
      <c r="K28" s="113"/>
      <c r="L28" s="113"/>
      <c r="M28" s="113" t="s">
        <v>43</v>
      </c>
      <c r="N28" s="113"/>
      <c r="O28" s="114">
        <f>O16</f>
        <v>0</v>
      </c>
      <c r="P28" s="19"/>
    </row>
    <row r="29" spans="1:18" ht="17.25" customHeight="1" thickBot="1" x14ac:dyDescent="0.3">
      <c r="A29" s="19"/>
      <c r="B29" s="19"/>
      <c r="C29" s="19"/>
      <c r="D29" s="19"/>
      <c r="E29" s="19"/>
      <c r="F29" s="19"/>
      <c r="G29" s="19"/>
      <c r="H29" s="19"/>
      <c r="I29" s="19"/>
      <c r="J29" s="115"/>
      <c r="K29" s="115"/>
      <c r="L29" s="115"/>
      <c r="M29" s="113" t="s">
        <v>50</v>
      </c>
      <c r="N29" s="115"/>
      <c r="O29" s="114">
        <f>P79+P81</f>
        <v>0</v>
      </c>
      <c r="P29" s="19"/>
    </row>
    <row r="30" spans="1:18" ht="17.25" customHeight="1" thickBot="1" x14ac:dyDescent="0.3">
      <c r="A30" s="19"/>
      <c r="B30" s="19"/>
      <c r="C30" s="19"/>
      <c r="D30" s="19"/>
      <c r="E30" s="19"/>
      <c r="F30" s="19"/>
      <c r="G30" s="19"/>
      <c r="H30" s="19"/>
      <c r="I30" s="19"/>
      <c r="J30" s="113"/>
      <c r="K30" s="113"/>
      <c r="L30" s="113"/>
      <c r="M30" s="113" t="s">
        <v>63</v>
      </c>
      <c r="N30" s="113"/>
      <c r="O30" s="116">
        <f>O11+O16+O23</f>
        <v>0</v>
      </c>
      <c r="P30" s="19"/>
    </row>
    <row r="31" spans="1:18" ht="25.5" customHeight="1" x14ac:dyDescent="0.3">
      <c r="A31" s="120" t="s">
        <v>18</v>
      </c>
      <c r="B31" s="120"/>
      <c r="C31" s="120"/>
      <c r="D31" s="120"/>
      <c r="E31" s="120"/>
      <c r="F31" s="120"/>
      <c r="G31" s="120"/>
      <c r="H31" s="120"/>
      <c r="I31" s="166"/>
      <c r="J31" s="184"/>
      <c r="K31" s="184"/>
      <c r="L31" s="184"/>
      <c r="M31" s="184"/>
      <c r="N31" s="184"/>
      <c r="O31" s="184"/>
    </row>
    <row r="32" spans="1:18" ht="31.5" customHeight="1" x14ac:dyDescent="0.2">
      <c r="A32" s="160" t="s">
        <v>61</v>
      </c>
      <c r="B32" s="183"/>
      <c r="C32" s="183"/>
      <c r="D32" s="183"/>
      <c r="E32" s="183"/>
      <c r="F32" s="183"/>
      <c r="G32" s="183"/>
      <c r="H32" s="183"/>
      <c r="I32" s="183"/>
      <c r="J32" s="183"/>
      <c r="K32" s="183"/>
      <c r="L32" s="183"/>
      <c r="M32" s="183"/>
      <c r="N32" s="183"/>
      <c r="O32" s="183"/>
      <c r="P32" s="183"/>
      <c r="Q32" s="124"/>
      <c r="R32" s="124"/>
    </row>
    <row r="33" spans="1:16" ht="26.25" customHeight="1" x14ac:dyDescent="0.2">
      <c r="A33" s="144"/>
      <c r="B33" s="144"/>
      <c r="C33" s="144"/>
      <c r="D33" s="144"/>
      <c r="E33" s="144"/>
      <c r="F33" s="144"/>
      <c r="G33" s="144"/>
      <c r="H33" s="184"/>
      <c r="I33" s="184"/>
      <c r="K33" s="143"/>
      <c r="L33" s="144"/>
      <c r="M33" s="144"/>
      <c r="N33" s="5"/>
    </row>
    <row r="34" spans="1:16" x14ac:dyDescent="0.2">
      <c r="A34" s="150" t="s">
        <v>12</v>
      </c>
      <c r="B34" s="150"/>
      <c r="C34" s="150"/>
      <c r="D34" s="150"/>
      <c r="E34" s="150"/>
      <c r="F34" s="150"/>
      <c r="G34" s="151"/>
      <c r="H34" s="151"/>
      <c r="I34" s="151"/>
      <c r="K34" s="150" t="s">
        <v>2</v>
      </c>
      <c r="L34" s="150"/>
      <c r="M34" s="158"/>
      <c r="N34" s="5"/>
    </row>
    <row r="35" spans="1:16" ht="25.5" customHeight="1" x14ac:dyDescent="0.2">
      <c r="A35" s="144"/>
      <c r="B35" s="144"/>
      <c r="C35" s="144"/>
      <c r="D35" s="144"/>
      <c r="E35" s="144"/>
      <c r="F35" s="144"/>
      <c r="G35" s="144"/>
      <c r="H35" s="184"/>
      <c r="I35" s="184"/>
      <c r="K35" s="143"/>
      <c r="L35" s="144"/>
      <c r="M35" s="144"/>
      <c r="N35" s="5"/>
    </row>
    <row r="36" spans="1:16" x14ac:dyDescent="0.2">
      <c r="A36" s="156" t="s">
        <v>11</v>
      </c>
      <c r="B36" s="156"/>
      <c r="C36" s="156"/>
      <c r="D36" s="156"/>
      <c r="E36" s="156"/>
      <c r="F36" s="156"/>
      <c r="G36" s="157"/>
      <c r="H36" s="157"/>
      <c r="I36" s="157"/>
      <c r="K36" s="150" t="s">
        <v>2</v>
      </c>
      <c r="L36" s="150"/>
      <c r="M36" s="158"/>
      <c r="N36" s="5"/>
    </row>
    <row r="37" spans="1:16" ht="7.5" customHeight="1" x14ac:dyDescent="0.2">
      <c r="A37" s="118"/>
      <c r="B37" s="118"/>
      <c r="C37" s="118"/>
      <c r="D37" s="118"/>
      <c r="E37" s="118"/>
      <c r="F37" s="118"/>
      <c r="I37" s="118"/>
      <c r="J37" s="118"/>
      <c r="K37" s="118"/>
      <c r="L37" s="118"/>
    </row>
    <row r="38" spans="1:16" x14ac:dyDescent="0.2">
      <c r="A38" s="76" t="s">
        <v>47</v>
      </c>
      <c r="B38" s="8"/>
    </row>
    <row r="39" spans="1:16" x14ac:dyDescent="0.2">
      <c r="A39" s="76" t="s">
        <v>55</v>
      </c>
      <c r="B39" s="8"/>
      <c r="C39" s="8"/>
    </row>
    <row r="40" spans="1:16" x14ac:dyDescent="0.2">
      <c r="A40" s="76" t="s">
        <v>46</v>
      </c>
      <c r="B40" s="8"/>
    </row>
    <row r="41" spans="1:16" s="117" customFormat="1" ht="24.75" customHeight="1" x14ac:dyDescent="0.2">
      <c r="A41" s="185" t="s">
        <v>48</v>
      </c>
      <c r="B41" s="186"/>
      <c r="C41" s="186"/>
      <c r="D41" s="186"/>
      <c r="E41" s="186"/>
      <c r="F41" s="186"/>
      <c r="G41" s="186"/>
      <c r="H41" s="186"/>
      <c r="I41" s="186"/>
      <c r="J41" s="186"/>
      <c r="K41" s="186"/>
      <c r="L41" s="186"/>
      <c r="M41" s="186"/>
      <c r="N41" s="186"/>
      <c r="O41" s="186"/>
      <c r="P41" s="186"/>
    </row>
    <row r="42" spans="1:16" ht="24.75" customHeight="1" x14ac:dyDescent="0.2">
      <c r="A42" s="145" t="s">
        <v>38</v>
      </c>
      <c r="B42" s="179"/>
      <c r="C42" s="179"/>
      <c r="D42" s="179"/>
      <c r="E42" s="179"/>
      <c r="F42" s="179"/>
      <c r="G42" s="179"/>
      <c r="H42" s="179"/>
      <c r="I42" s="179"/>
      <c r="J42" s="179"/>
      <c r="K42" s="179"/>
      <c r="L42" s="179"/>
      <c r="M42" s="179"/>
      <c r="N42" s="179"/>
      <c r="O42" s="179"/>
      <c r="P42" s="179"/>
    </row>
    <row r="43" spans="1:16" ht="16.5" customHeight="1" x14ac:dyDescent="0.2">
      <c r="A43" s="13"/>
      <c r="B43" s="5"/>
      <c r="C43" s="5"/>
      <c r="D43" s="5"/>
      <c r="E43" s="5"/>
      <c r="F43" s="5"/>
      <c r="G43" s="5"/>
      <c r="H43" s="5"/>
      <c r="I43" s="13" t="s">
        <v>59</v>
      </c>
      <c r="J43" s="5"/>
      <c r="K43" s="5"/>
      <c r="L43" s="5"/>
      <c r="M43" s="5"/>
      <c r="N43" s="5"/>
      <c r="O43" s="5"/>
      <c r="P43" s="5"/>
    </row>
    <row r="74" spans="3:16" x14ac:dyDescent="0.2">
      <c r="C74" s="71">
        <f>IF(E15&lt;120,15,35)</f>
        <v>15</v>
      </c>
      <c r="E74" s="71">
        <f>IF(E15&lt;120,15,35)</f>
        <v>15</v>
      </c>
      <c r="G74" s="71">
        <f>IF(G15&lt;120,15,35)</f>
        <v>15</v>
      </c>
      <c r="I74" s="71">
        <f>IF(I15&lt;120,15,35)</f>
        <v>15</v>
      </c>
      <c r="K74" s="71">
        <f>IF(K15&lt;120,15,35)</f>
        <v>15</v>
      </c>
      <c r="M74" s="71">
        <f>IF(M15&lt;120,15,35)</f>
        <v>15</v>
      </c>
    </row>
    <row r="75" spans="3:16" x14ac:dyDescent="0.2">
      <c r="C75" s="71"/>
      <c r="D75" s="33"/>
      <c r="E75" s="71"/>
      <c r="F75" s="33"/>
      <c r="G75" s="73"/>
      <c r="H75" s="33"/>
      <c r="I75" s="73"/>
      <c r="J75" s="33"/>
      <c r="K75" s="73"/>
      <c r="L75" s="33"/>
      <c r="M75" s="73"/>
      <c r="N75" s="33"/>
    </row>
    <row r="79" spans="3:16" x14ac:dyDescent="0.2">
      <c r="P79">
        <f>IF(P80=TRUE,O11,0)</f>
        <v>0</v>
      </c>
    </row>
    <row r="80" spans="3:16" x14ac:dyDescent="0.2">
      <c r="C80" t="b">
        <v>0</v>
      </c>
      <c r="D80" t="b">
        <v>1</v>
      </c>
      <c r="E80" s="8" t="b">
        <v>1</v>
      </c>
      <c r="G80" t="b">
        <v>0</v>
      </c>
      <c r="I80" t="b">
        <v>0</v>
      </c>
      <c r="K80" t="b">
        <v>0</v>
      </c>
      <c r="M80" t="b">
        <v>0</v>
      </c>
      <c r="P80" s="34" t="b">
        <v>1</v>
      </c>
    </row>
    <row r="81" spans="3:16" x14ac:dyDescent="0.2">
      <c r="P81">
        <f>IF(P82=TRUE,O23,0)</f>
        <v>0</v>
      </c>
    </row>
    <row r="82" spans="3:16" x14ac:dyDescent="0.2">
      <c r="P82" s="34" t="b">
        <v>1</v>
      </c>
    </row>
    <row r="83" spans="3:16" x14ac:dyDescent="0.2">
      <c r="C83">
        <f>IF(C84=TRUE,-14.75,0)</f>
        <v>0</v>
      </c>
      <c r="E83">
        <f>IF(E84=TRUE,-14.75,0)</f>
        <v>0</v>
      </c>
      <c r="G83">
        <f>IF(G84=TRUE,-14.75,0)</f>
        <v>0</v>
      </c>
      <c r="I83">
        <f>IF(I84=TRUE,-14.75,0)</f>
        <v>-14.75</v>
      </c>
      <c r="K83">
        <f>IF(K84=TRUE,-14.75,0)</f>
        <v>0</v>
      </c>
      <c r="M83">
        <f>IF(M84=TRUE,-14.75,0)</f>
        <v>0</v>
      </c>
      <c r="P83">
        <f>IF(P84=TRUE,#REF!,0)</f>
        <v>0</v>
      </c>
    </row>
    <row r="84" spans="3:16" x14ac:dyDescent="0.2">
      <c r="C84" t="b">
        <v>0</v>
      </c>
      <c r="E84" t="b">
        <v>0</v>
      </c>
      <c r="G84" t="b">
        <v>0</v>
      </c>
      <c r="I84" t="b">
        <v>1</v>
      </c>
      <c r="J84" t="b">
        <v>0</v>
      </c>
      <c r="K84" t="b">
        <v>0</v>
      </c>
      <c r="M84" t="b">
        <v>0</v>
      </c>
      <c r="P84" t="b">
        <v>0</v>
      </c>
    </row>
    <row r="85" spans="3:16" x14ac:dyDescent="0.2">
      <c r="D85" t="b">
        <v>1</v>
      </c>
      <c r="F85" t="b">
        <v>0</v>
      </c>
      <c r="H85" t="b">
        <v>0</v>
      </c>
      <c r="J85" t="b">
        <v>0</v>
      </c>
      <c r="L85" t="b">
        <v>0</v>
      </c>
      <c r="P85" t="b">
        <v>1</v>
      </c>
    </row>
    <row r="86" spans="3:16" x14ac:dyDescent="0.2">
      <c r="D86" t="b">
        <v>0</v>
      </c>
      <c r="F86" t="b">
        <v>0</v>
      </c>
      <c r="H86" t="b">
        <v>0</v>
      </c>
      <c r="J86" t="b">
        <v>0</v>
      </c>
      <c r="L86" t="b">
        <v>0</v>
      </c>
      <c r="P86" t="b">
        <v>1</v>
      </c>
    </row>
    <row r="87" spans="3:16" x14ac:dyDescent="0.2">
      <c r="D87" t="b">
        <v>0</v>
      </c>
      <c r="F87" t="b">
        <v>0</v>
      </c>
      <c r="H87" t="b">
        <v>1</v>
      </c>
      <c r="J87" t="b">
        <v>0</v>
      </c>
      <c r="L87" t="b">
        <v>0</v>
      </c>
    </row>
  </sheetData>
  <sheetProtection password="CC5B" sheet="1" objects="1" scenarios="1"/>
  <mergeCells count="36">
    <mergeCell ref="M1:P1"/>
    <mergeCell ref="B11:F11"/>
    <mergeCell ref="I11:L11"/>
    <mergeCell ref="A14:C14"/>
    <mergeCell ref="A15:C15"/>
    <mergeCell ref="I9:O9"/>
    <mergeCell ref="A7:G7"/>
    <mergeCell ref="A8:G8"/>
    <mergeCell ref="A9:G9"/>
    <mergeCell ref="B4:G4"/>
    <mergeCell ref="J4:M4"/>
    <mergeCell ref="K5:P5"/>
    <mergeCell ref="A42:P42"/>
    <mergeCell ref="P7:P9"/>
    <mergeCell ref="A16:C16"/>
    <mergeCell ref="B19:C19"/>
    <mergeCell ref="A32:P32"/>
    <mergeCell ref="I31:O31"/>
    <mergeCell ref="A35:I35"/>
    <mergeCell ref="A33:I33"/>
    <mergeCell ref="K33:M33"/>
    <mergeCell ref="K34:M34"/>
    <mergeCell ref="K35:M35"/>
    <mergeCell ref="I7:O7"/>
    <mergeCell ref="I8:O8"/>
    <mergeCell ref="A41:P41"/>
    <mergeCell ref="A36:I36"/>
    <mergeCell ref="A34:I34"/>
    <mergeCell ref="K36:M36"/>
    <mergeCell ref="A20:C20"/>
    <mergeCell ref="A21:C21"/>
    <mergeCell ref="A22:C22"/>
    <mergeCell ref="A25:N25"/>
    <mergeCell ref="A26:N26"/>
    <mergeCell ref="D24:N24"/>
    <mergeCell ref="A27:N27"/>
  </mergeCells>
  <pageMargins left="0.2" right="0.2" top="0.2" bottom="0.2"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15</xdr:col>
                    <xdr:colOff>247650</xdr:colOff>
                    <xdr:row>22</xdr:row>
                    <xdr:rowOff>47625</xdr:rowOff>
                  </from>
                  <to>
                    <xdr:col>15</xdr:col>
                    <xdr:colOff>552450</xdr:colOff>
                    <xdr:row>22</xdr:row>
                    <xdr:rowOff>257175</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15</xdr:col>
                    <xdr:colOff>238125</xdr:colOff>
                    <xdr:row>10</xdr:row>
                    <xdr:rowOff>0</xdr:rowOff>
                  </from>
                  <to>
                    <xdr:col>15</xdr:col>
                    <xdr:colOff>542925</xdr:colOff>
                    <xdr:row>10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DC97-2C4D-4E2E-99A7-65F7FAF59CF4}">
  <dimension ref="A1:E34"/>
  <sheetViews>
    <sheetView showZeros="0" zoomScaleNormal="100" workbookViewId="0">
      <selection activeCell="B8" sqref="B8"/>
    </sheetView>
  </sheetViews>
  <sheetFormatPr defaultRowHeight="12.75" x14ac:dyDescent="0.2"/>
  <cols>
    <col min="1" max="1" width="12.5703125" style="131" customWidth="1"/>
    <col min="2" max="2" width="42" style="131" customWidth="1"/>
    <col min="3" max="4" width="13.7109375" style="131" customWidth="1"/>
    <col min="5" max="5" width="15.42578125" style="131" bestFit="1" customWidth="1"/>
    <col min="6" max="16384" width="9.140625" style="131"/>
  </cols>
  <sheetData>
    <row r="1" spans="1:5" ht="18" x14ac:dyDescent="0.25">
      <c r="A1" s="195" t="s">
        <v>30</v>
      </c>
      <c r="B1" s="195"/>
      <c r="C1" s="195"/>
      <c r="D1" s="195"/>
      <c r="E1" s="195"/>
    </row>
    <row r="2" spans="1:5" ht="18" x14ac:dyDescent="0.25">
      <c r="A2" s="195" t="s">
        <v>76</v>
      </c>
      <c r="B2" s="195"/>
      <c r="C2" s="195"/>
      <c r="D2" s="195"/>
      <c r="E2" s="195"/>
    </row>
    <row r="4" spans="1:5" ht="18" x14ac:dyDescent="0.25">
      <c r="A4" s="142" t="s">
        <v>75</v>
      </c>
    </row>
    <row r="5" spans="1:5" ht="24" customHeight="1" x14ac:dyDescent="0.25">
      <c r="A5" s="142" t="s">
        <v>74</v>
      </c>
    </row>
    <row r="6" spans="1:5" ht="7.5" customHeight="1" x14ac:dyDescent="0.25">
      <c r="A6" s="142"/>
    </row>
    <row r="7" spans="1:5" s="139" customFormat="1" ht="30" x14ac:dyDescent="0.2">
      <c r="A7" s="141" t="s">
        <v>2</v>
      </c>
      <c r="B7" s="141" t="s">
        <v>73</v>
      </c>
      <c r="C7" s="140" t="s">
        <v>72</v>
      </c>
      <c r="D7" s="140" t="s">
        <v>71</v>
      </c>
      <c r="E7" s="140" t="s">
        <v>70</v>
      </c>
    </row>
    <row r="8" spans="1:5" ht="20.100000000000001" customHeight="1" x14ac:dyDescent="0.2">
      <c r="A8" s="138"/>
      <c r="B8" s="134"/>
      <c r="C8" s="137"/>
      <c r="D8" s="137"/>
      <c r="E8" s="137">
        <f>D8-C8</f>
        <v>0</v>
      </c>
    </row>
    <row r="9" spans="1:5" ht="20.100000000000001" customHeight="1" x14ac:dyDescent="0.2">
      <c r="A9" s="138"/>
      <c r="B9" s="134"/>
      <c r="C9" s="137"/>
      <c r="D9" s="137"/>
      <c r="E9" s="137">
        <f t="shared" ref="E9:E31" si="0">D9-C9</f>
        <v>0</v>
      </c>
    </row>
    <row r="10" spans="1:5" ht="20.100000000000001" customHeight="1" x14ac:dyDescent="0.2">
      <c r="A10" s="138"/>
      <c r="B10" s="134"/>
      <c r="C10" s="137"/>
      <c r="D10" s="137"/>
      <c r="E10" s="137">
        <f t="shared" si="0"/>
        <v>0</v>
      </c>
    </row>
    <row r="11" spans="1:5" ht="20.100000000000001" customHeight="1" x14ac:dyDescent="0.2">
      <c r="A11" s="138"/>
      <c r="B11" s="134"/>
      <c r="C11" s="137"/>
      <c r="D11" s="137"/>
      <c r="E11" s="137">
        <f t="shared" si="0"/>
        <v>0</v>
      </c>
    </row>
    <row r="12" spans="1:5" ht="20.100000000000001" customHeight="1" x14ac:dyDescent="0.2">
      <c r="A12" s="138"/>
      <c r="B12" s="134"/>
      <c r="C12" s="137"/>
      <c r="D12" s="137"/>
      <c r="E12" s="137">
        <f t="shared" si="0"/>
        <v>0</v>
      </c>
    </row>
    <row r="13" spans="1:5" ht="20.100000000000001" customHeight="1" x14ac:dyDescent="0.2">
      <c r="A13" s="138"/>
      <c r="B13" s="134"/>
      <c r="C13" s="137"/>
      <c r="D13" s="137"/>
      <c r="E13" s="137">
        <f t="shared" si="0"/>
        <v>0</v>
      </c>
    </row>
    <row r="14" spans="1:5" ht="20.100000000000001" customHeight="1" x14ac:dyDescent="0.2">
      <c r="A14" s="138"/>
      <c r="B14" s="134"/>
      <c r="C14" s="137"/>
      <c r="D14" s="137"/>
      <c r="E14" s="137">
        <f t="shared" si="0"/>
        <v>0</v>
      </c>
    </row>
    <row r="15" spans="1:5" ht="20.100000000000001" customHeight="1" x14ac:dyDescent="0.2">
      <c r="A15" s="138"/>
      <c r="B15" s="134"/>
      <c r="C15" s="137"/>
      <c r="D15" s="137"/>
      <c r="E15" s="137">
        <f t="shared" si="0"/>
        <v>0</v>
      </c>
    </row>
    <row r="16" spans="1:5" ht="20.100000000000001" customHeight="1" x14ac:dyDescent="0.2">
      <c r="A16" s="138"/>
      <c r="B16" s="134"/>
      <c r="C16" s="137"/>
      <c r="D16" s="137"/>
      <c r="E16" s="137">
        <f t="shared" si="0"/>
        <v>0</v>
      </c>
    </row>
    <row r="17" spans="1:5" ht="20.100000000000001" customHeight="1" x14ac:dyDescent="0.2">
      <c r="A17" s="138"/>
      <c r="B17" s="134"/>
      <c r="C17" s="137"/>
      <c r="D17" s="137"/>
      <c r="E17" s="137">
        <f t="shared" si="0"/>
        <v>0</v>
      </c>
    </row>
    <row r="18" spans="1:5" ht="20.100000000000001" customHeight="1" x14ac:dyDescent="0.2">
      <c r="A18" s="138"/>
      <c r="B18" s="134"/>
      <c r="C18" s="137"/>
      <c r="D18" s="137"/>
      <c r="E18" s="137">
        <f t="shared" si="0"/>
        <v>0</v>
      </c>
    </row>
    <row r="19" spans="1:5" ht="20.100000000000001" customHeight="1" x14ac:dyDescent="0.2">
      <c r="A19" s="138"/>
      <c r="B19" s="134"/>
      <c r="C19" s="137"/>
      <c r="D19" s="137"/>
      <c r="E19" s="137">
        <f t="shared" si="0"/>
        <v>0</v>
      </c>
    </row>
    <row r="20" spans="1:5" ht="20.100000000000001" customHeight="1" x14ac:dyDescent="0.2">
      <c r="A20" s="138"/>
      <c r="B20" s="134"/>
      <c r="C20" s="137"/>
      <c r="D20" s="137"/>
      <c r="E20" s="137">
        <f t="shared" si="0"/>
        <v>0</v>
      </c>
    </row>
    <row r="21" spans="1:5" ht="20.100000000000001" customHeight="1" x14ac:dyDescent="0.2">
      <c r="A21" s="138"/>
      <c r="B21" s="134"/>
      <c r="C21" s="137"/>
      <c r="D21" s="137"/>
      <c r="E21" s="137">
        <f t="shared" si="0"/>
        <v>0</v>
      </c>
    </row>
    <row r="22" spans="1:5" ht="20.100000000000001" customHeight="1" x14ac:dyDescent="0.2">
      <c r="A22" s="138"/>
      <c r="B22" s="134"/>
      <c r="C22" s="137"/>
      <c r="D22" s="137"/>
      <c r="E22" s="137">
        <f t="shared" si="0"/>
        <v>0</v>
      </c>
    </row>
    <row r="23" spans="1:5" ht="20.100000000000001" customHeight="1" x14ac:dyDescent="0.2">
      <c r="A23" s="138"/>
      <c r="B23" s="134"/>
      <c r="C23" s="137"/>
      <c r="D23" s="137"/>
      <c r="E23" s="137">
        <f t="shared" si="0"/>
        <v>0</v>
      </c>
    </row>
    <row r="24" spans="1:5" ht="20.100000000000001" customHeight="1" x14ac:dyDescent="0.2">
      <c r="A24" s="138"/>
      <c r="B24" s="134"/>
      <c r="C24" s="137"/>
      <c r="D24" s="137"/>
      <c r="E24" s="137">
        <f t="shared" si="0"/>
        <v>0</v>
      </c>
    </row>
    <row r="25" spans="1:5" ht="20.100000000000001" customHeight="1" x14ac:dyDescent="0.2">
      <c r="A25" s="138"/>
      <c r="B25" s="134"/>
      <c r="C25" s="137"/>
      <c r="D25" s="137"/>
      <c r="E25" s="137">
        <f t="shared" si="0"/>
        <v>0</v>
      </c>
    </row>
    <row r="26" spans="1:5" ht="20.100000000000001" customHeight="1" x14ac:dyDescent="0.2">
      <c r="A26" s="138"/>
      <c r="B26" s="134"/>
      <c r="C26" s="137"/>
      <c r="D26" s="137"/>
      <c r="E26" s="137">
        <f t="shared" si="0"/>
        <v>0</v>
      </c>
    </row>
    <row r="27" spans="1:5" ht="20.100000000000001" customHeight="1" x14ac:dyDescent="0.2">
      <c r="A27" s="138"/>
      <c r="B27" s="134"/>
      <c r="C27" s="137"/>
      <c r="D27" s="137"/>
      <c r="E27" s="137">
        <f t="shared" si="0"/>
        <v>0</v>
      </c>
    </row>
    <row r="28" spans="1:5" ht="20.100000000000001" customHeight="1" x14ac:dyDescent="0.2">
      <c r="A28" s="138"/>
      <c r="B28" s="134"/>
      <c r="C28" s="137"/>
      <c r="D28" s="137"/>
      <c r="E28" s="137">
        <f t="shared" si="0"/>
        <v>0</v>
      </c>
    </row>
    <row r="29" spans="1:5" ht="20.100000000000001" customHeight="1" x14ac:dyDescent="0.2">
      <c r="A29" s="138"/>
      <c r="B29" s="134"/>
      <c r="C29" s="137"/>
      <c r="D29" s="137"/>
      <c r="E29" s="137">
        <f t="shared" si="0"/>
        <v>0</v>
      </c>
    </row>
    <row r="30" spans="1:5" ht="20.100000000000001" customHeight="1" x14ac:dyDescent="0.2">
      <c r="A30" s="138"/>
      <c r="B30" s="134"/>
      <c r="C30" s="137"/>
      <c r="D30" s="137"/>
      <c r="E30" s="137">
        <f t="shared" si="0"/>
        <v>0</v>
      </c>
    </row>
    <row r="31" spans="1:5" ht="20.100000000000001" customHeight="1" x14ac:dyDescent="0.2">
      <c r="A31" s="138"/>
      <c r="B31" s="134"/>
      <c r="C31" s="137"/>
      <c r="D31" s="137"/>
      <c r="E31" s="137">
        <f t="shared" si="0"/>
        <v>0</v>
      </c>
    </row>
    <row r="32" spans="1:5" ht="20.100000000000001" customHeight="1" x14ac:dyDescent="0.2">
      <c r="A32" s="134"/>
      <c r="B32" s="134"/>
      <c r="C32" s="134"/>
      <c r="D32" s="136" t="s">
        <v>69</v>
      </c>
      <c r="E32" s="137">
        <f>SUM(E8:E31)</f>
        <v>0</v>
      </c>
    </row>
    <row r="33" spans="1:5" ht="20.100000000000001" customHeight="1" x14ac:dyDescent="0.2">
      <c r="A33" s="134"/>
      <c r="B33" s="134"/>
      <c r="C33" s="134"/>
      <c r="D33" s="136" t="s">
        <v>68</v>
      </c>
      <c r="E33" s="135">
        <v>0.67</v>
      </c>
    </row>
    <row r="34" spans="1:5" ht="20.100000000000001" customHeight="1" x14ac:dyDescent="0.2">
      <c r="A34" s="134"/>
      <c r="B34" s="134"/>
      <c r="C34" s="134"/>
      <c r="D34" s="133" t="s">
        <v>67</v>
      </c>
      <c r="E34" s="132">
        <f>E33*E32</f>
        <v>0</v>
      </c>
    </row>
  </sheetData>
  <mergeCells count="2">
    <mergeCell ref="A1:E1"/>
    <mergeCell ref="A2:E2"/>
  </mergeCells>
  <pageMargins left="0.5" right="0.5" top="1" bottom="0.5" header="0.5" footer="0.25"/>
  <pageSetup orientation="portrait" r:id="rId1"/>
  <headerFooter alignWithMargins="0">
    <oddFooter>&amp;LC:\Users\auditor.BANDERACOUNTY\Documents\Policies\Vehicle Mileage Reimbursement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Overnight</vt:lpstr>
      <vt:lpstr>Day Trip</vt:lpstr>
      <vt:lpstr>POV In County Miles Only</vt:lpstr>
      <vt:lpstr>'Day Trip'!Print_Area</vt:lpstr>
      <vt:lpstr>Overnight!Print_Area</vt:lpstr>
      <vt:lpstr>'POV In County Miles Only'!Print_Area</vt:lpstr>
    </vt:vector>
  </TitlesOfParts>
  <Company>Bandera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IHC</cp:lastModifiedBy>
  <cp:lastPrinted>2024-05-17T20:02:16Z</cp:lastPrinted>
  <dcterms:created xsi:type="dcterms:W3CDTF">2008-01-02T14:51:48Z</dcterms:created>
  <dcterms:modified xsi:type="dcterms:W3CDTF">2024-05-17T20:02:33Z</dcterms:modified>
</cp:coreProperties>
</file>